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6B24D2F3-DC65-4F16-B8A8-4B85B1A8320E}" xr6:coauthVersionLast="47" xr6:coauthVersionMax="47" xr10:uidLastSave="{00000000-0000-0000-0000-000000000000}"/>
  <workbookProtection workbookAlgorithmName="SHA-512" workbookHashValue="CICdn+uEgu70V2d9vnjFXeoyjH/eOJZHoR6xumTXVJM071i503eyHGX3qoEcJ6drrSMrSnpYVMkzX3c0RC61lg==" workbookSaltValue="PQyViWJuD5N64OkxJt4u3g==" workbookSpinCount="100000" lockStructure="1"/>
  <bookViews>
    <workbookView xWindow="-110" yWindow="-110" windowWidth="19420" windowHeight="11500" xr2:uid="{00000000-000D-0000-FFFF-FFFF00000000}"/>
  </bookViews>
  <sheets>
    <sheet name="DC45" sheetId="1" r:id="rId1"/>
    <sheet name="DC6" sheetId="2" r:id="rId2"/>
    <sheet name="DC7" sheetId="3" r:id="rId3"/>
    <sheet name="DC8" sheetId="4" r:id="rId4"/>
    <sheet name="DC9" sheetId="5" r:id="rId5"/>
    <sheet name="NC061" sheetId="6" r:id="rId6"/>
    <sheet name="NC062" sheetId="7" r:id="rId7"/>
    <sheet name="NC064" sheetId="8" r:id="rId8"/>
    <sheet name="NC065" sheetId="9" r:id="rId9"/>
    <sheet name="NC066" sheetId="10" r:id="rId10"/>
    <sheet name="NC067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NC082" sheetId="20" r:id="rId20"/>
    <sheet name="NC084" sheetId="21" r:id="rId21"/>
    <sheet name="NC085" sheetId="22" r:id="rId22"/>
    <sheet name="NC086" sheetId="23" r:id="rId23"/>
    <sheet name="NC087" sheetId="24" r:id="rId24"/>
    <sheet name="NC091" sheetId="25" r:id="rId25"/>
    <sheet name="NC092" sheetId="26" r:id="rId26"/>
    <sheet name="NC093" sheetId="27" r:id="rId27"/>
    <sheet name="NC094" sheetId="28" r:id="rId28"/>
    <sheet name="NC451" sheetId="29" r:id="rId29"/>
    <sheet name="NC452" sheetId="30" r:id="rId30"/>
    <sheet name="NC453" sheetId="31" r:id="rId31"/>
  </sheets>
  <definedNames>
    <definedName name="_xlnm.Print_Area" localSheetId="0">'DC45'!$A$1:$X$78</definedName>
    <definedName name="_xlnm.Print_Area" localSheetId="1">'DC6'!$A$1:$X$78</definedName>
    <definedName name="_xlnm.Print_Area" localSheetId="2">'DC7'!$A$1:$X$78</definedName>
    <definedName name="_xlnm.Print_Area" localSheetId="3">'DC8'!$A$1:$X$78</definedName>
    <definedName name="_xlnm.Print_Area" localSheetId="4">'DC9'!$A$1:$X$78</definedName>
    <definedName name="_xlnm.Print_Area" localSheetId="5">'NC061'!$A$1:$X$78</definedName>
    <definedName name="_xlnm.Print_Area" localSheetId="6">'NC062'!$A$1:$X$78</definedName>
    <definedName name="_xlnm.Print_Area" localSheetId="7">'NC064'!$A$1:$X$78</definedName>
    <definedName name="_xlnm.Print_Area" localSheetId="8">'NC065'!$A$1:$X$78</definedName>
    <definedName name="_xlnm.Print_Area" localSheetId="9">'NC066'!$A$1:$X$78</definedName>
    <definedName name="_xlnm.Print_Area" localSheetId="10">'NC067'!$A$1:$X$78</definedName>
    <definedName name="_xlnm.Print_Area" localSheetId="11">'NC071'!$A$1:$X$78</definedName>
    <definedName name="_xlnm.Print_Area" localSheetId="12">'NC072'!$A$1:$X$78</definedName>
    <definedName name="_xlnm.Print_Area" localSheetId="13">'NC073'!$A$1:$X$78</definedName>
    <definedName name="_xlnm.Print_Area" localSheetId="14">'NC074'!$A$1:$X$78</definedName>
    <definedName name="_xlnm.Print_Area" localSheetId="15">'NC075'!$A$1:$X$78</definedName>
    <definedName name="_xlnm.Print_Area" localSheetId="16">'NC076'!$A$1:$X$78</definedName>
    <definedName name="_xlnm.Print_Area" localSheetId="17">'NC077'!$A$1:$X$78</definedName>
    <definedName name="_xlnm.Print_Area" localSheetId="18">'NC078'!$A$1:$X$78</definedName>
    <definedName name="_xlnm.Print_Area" localSheetId="19">'NC082'!$A$1:$X$78</definedName>
    <definedName name="_xlnm.Print_Area" localSheetId="20">'NC084'!$A$1:$X$78</definedName>
    <definedName name="_xlnm.Print_Area" localSheetId="21">'NC085'!$A$1:$X$78</definedName>
    <definedName name="_xlnm.Print_Area" localSheetId="22">'NC086'!$A$1:$X$78</definedName>
    <definedName name="_xlnm.Print_Area" localSheetId="23">'NC087'!$A$1:$X$78</definedName>
    <definedName name="_xlnm.Print_Area" localSheetId="24">'NC091'!$A$1:$X$78</definedName>
    <definedName name="_xlnm.Print_Area" localSheetId="25">'NC092'!$A$1:$X$78</definedName>
    <definedName name="_xlnm.Print_Area" localSheetId="26">'NC093'!$A$1:$X$78</definedName>
    <definedName name="_xlnm.Print_Area" localSheetId="27">'NC094'!$A$1:$X$78</definedName>
    <definedName name="_xlnm.Print_Area" localSheetId="28">'NC451'!$A$1:$X$78</definedName>
    <definedName name="_xlnm.Print_Area" localSheetId="29">'NC452'!$A$1:$X$78</definedName>
    <definedName name="_xlnm.Print_Area" localSheetId="30">'NC453'!$A$1:$X$78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J62" i="21"/>
  <c r="R62" i="21" s="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J62" i="23"/>
  <c r="R62" i="23" s="1"/>
  <c r="I62" i="23"/>
  <c r="H62" i="23"/>
  <c r="G62" i="23"/>
  <c r="F62" i="23"/>
  <c r="D62" i="23"/>
  <c r="C62" i="23"/>
  <c r="B62" i="23"/>
  <c r="O62" i="24"/>
  <c r="N62" i="24"/>
  <c r="M62" i="24"/>
  <c r="L62" i="24"/>
  <c r="K62" i="24"/>
  <c r="S62" i="24" s="1"/>
  <c r="J62" i="24"/>
  <c r="R62" i="24" s="1"/>
  <c r="I62" i="24"/>
  <c r="H62" i="24"/>
  <c r="G62" i="24"/>
  <c r="F62" i="24"/>
  <c r="D62" i="24"/>
  <c r="C62" i="24"/>
  <c r="B62" i="24"/>
  <c r="O62" i="25"/>
  <c r="N62" i="25"/>
  <c r="M62" i="25"/>
  <c r="L62" i="25"/>
  <c r="K62" i="25"/>
  <c r="J62" i="25"/>
  <c r="R62" i="25" s="1"/>
  <c r="I62" i="25"/>
  <c r="H62" i="25"/>
  <c r="G62" i="25"/>
  <c r="F62" i="25"/>
  <c r="D62" i="25"/>
  <c r="C62" i="25"/>
  <c r="B62" i="25"/>
  <c r="O62" i="26"/>
  <c r="N62" i="26"/>
  <c r="M62" i="26"/>
  <c r="L62" i="26"/>
  <c r="K62" i="26"/>
  <c r="J62" i="26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R62" i="27" s="1"/>
  <c r="I62" i="27"/>
  <c r="H62" i="27"/>
  <c r="G62" i="27"/>
  <c r="F62" i="27"/>
  <c r="D62" i="27"/>
  <c r="C62" i="27"/>
  <c r="B62" i="27"/>
  <c r="O62" i="28"/>
  <c r="N62" i="28"/>
  <c r="M62" i="28"/>
  <c r="L62" i="28"/>
  <c r="K62" i="28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J62" i="29"/>
  <c r="R62" i="29" s="1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R62" i="30" s="1"/>
  <c r="I62" i="30"/>
  <c r="H62" i="30"/>
  <c r="G62" i="30"/>
  <c r="F62" i="30"/>
  <c r="D62" i="30"/>
  <c r="C62" i="30"/>
  <c r="B62" i="30"/>
  <c r="O62" i="31"/>
  <c r="N62" i="31"/>
  <c r="M62" i="31"/>
  <c r="L62" i="31"/>
  <c r="K62" i="31"/>
  <c r="J62" i="31"/>
  <c r="R62" i="31" s="1"/>
  <c r="I62" i="31"/>
  <c r="H62" i="31"/>
  <c r="G62" i="31"/>
  <c r="F62" i="31"/>
  <c r="D62" i="31"/>
  <c r="C62" i="31"/>
  <c r="B62" i="31"/>
  <c r="O62" i="1"/>
  <c r="N62" i="1"/>
  <c r="M62" i="1"/>
  <c r="L62" i="1"/>
  <c r="K62" i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W43" i="9" s="1"/>
  <c r="V56" i="9"/>
  <c r="W56" i="10"/>
  <c r="W43" i="10" s="1"/>
  <c r="V56" i="10"/>
  <c r="W56" i="11"/>
  <c r="V56" i="11"/>
  <c r="W56" i="12"/>
  <c r="V56" i="12"/>
  <c r="W56" i="13"/>
  <c r="V56" i="13"/>
  <c r="W56" i="14"/>
  <c r="V56" i="14"/>
  <c r="W56" i="15"/>
  <c r="W43" i="15" s="1"/>
  <c r="V56" i="15"/>
  <c r="V43" i="15" s="1"/>
  <c r="W56" i="16"/>
  <c r="W43" i="16" s="1"/>
  <c r="V56" i="16"/>
  <c r="W56" i="17"/>
  <c r="V56" i="17"/>
  <c r="W56" i="18"/>
  <c r="V56" i="18"/>
  <c r="W56" i="19"/>
  <c r="V56" i="19"/>
  <c r="V43" i="19" s="1"/>
  <c r="W56" i="20"/>
  <c r="V56" i="20"/>
  <c r="W56" i="21"/>
  <c r="V56" i="21"/>
  <c r="W56" i="22"/>
  <c r="V56" i="22"/>
  <c r="W56" i="23"/>
  <c r="V56" i="23"/>
  <c r="W56" i="24"/>
  <c r="V56" i="24"/>
  <c r="W56" i="25"/>
  <c r="V56" i="25"/>
  <c r="W56" i="26"/>
  <c r="V56" i="26"/>
  <c r="W56" i="27"/>
  <c r="W43" i="27" s="1"/>
  <c r="V56" i="27"/>
  <c r="W56" i="28"/>
  <c r="V56" i="28"/>
  <c r="W56" i="29"/>
  <c r="V56" i="29"/>
  <c r="W56" i="30"/>
  <c r="V56" i="30"/>
  <c r="V43" i="30" s="1"/>
  <c r="W56" i="31"/>
  <c r="W43" i="31" s="1"/>
  <c r="V56" i="31"/>
  <c r="W56" i="1"/>
  <c r="V56" i="1"/>
  <c r="O56" i="2"/>
  <c r="N56" i="2"/>
  <c r="M56" i="2"/>
  <c r="L56" i="2"/>
  <c r="K56" i="2"/>
  <c r="J56" i="2"/>
  <c r="I56" i="2"/>
  <c r="H56" i="2"/>
  <c r="G56" i="2"/>
  <c r="F56" i="2"/>
  <c r="F43" i="2" s="1"/>
  <c r="D56" i="2"/>
  <c r="C56" i="2"/>
  <c r="B56" i="2"/>
  <c r="O56" i="3"/>
  <c r="N56" i="3"/>
  <c r="M56" i="3"/>
  <c r="L56" i="3"/>
  <c r="K56" i="3"/>
  <c r="S56" i="3" s="1"/>
  <c r="J56" i="3"/>
  <c r="R56" i="3" s="1"/>
  <c r="I56" i="3"/>
  <c r="H56" i="3"/>
  <c r="H43" i="3" s="1"/>
  <c r="G56" i="3"/>
  <c r="F56" i="3"/>
  <c r="D56" i="3"/>
  <c r="C56" i="3"/>
  <c r="B56" i="3"/>
  <c r="O56" i="4"/>
  <c r="N56" i="4"/>
  <c r="N43" i="4" s="1"/>
  <c r="M56" i="4"/>
  <c r="L56" i="4"/>
  <c r="K56" i="4"/>
  <c r="J56" i="4"/>
  <c r="R56" i="4" s="1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J43" i="5" s="1"/>
  <c r="R43" i="5" s="1"/>
  <c r="I56" i="5"/>
  <c r="H56" i="5"/>
  <c r="G56" i="5"/>
  <c r="F56" i="5"/>
  <c r="D56" i="5"/>
  <c r="C56" i="5"/>
  <c r="B56" i="5"/>
  <c r="O56" i="6"/>
  <c r="N56" i="6"/>
  <c r="M56" i="6"/>
  <c r="M43" i="6" s="1"/>
  <c r="L56" i="6"/>
  <c r="K56" i="6"/>
  <c r="S56" i="6" s="1"/>
  <c r="J56" i="6"/>
  <c r="I56" i="6"/>
  <c r="H56" i="6"/>
  <c r="G56" i="6"/>
  <c r="G43" i="6" s="1"/>
  <c r="F56" i="6"/>
  <c r="F43" i="6" s="1"/>
  <c r="D56" i="6"/>
  <c r="D43" i="6" s="1"/>
  <c r="C56" i="6"/>
  <c r="B56" i="6"/>
  <c r="O56" i="7"/>
  <c r="N56" i="7"/>
  <c r="M56" i="7"/>
  <c r="L56" i="7"/>
  <c r="K56" i="7"/>
  <c r="J56" i="7"/>
  <c r="I56" i="7"/>
  <c r="H56" i="7"/>
  <c r="G56" i="7"/>
  <c r="F56" i="7"/>
  <c r="D56" i="7"/>
  <c r="D43" i="7" s="1"/>
  <c r="C56" i="7"/>
  <c r="C43" i="7" s="1"/>
  <c r="B56" i="7"/>
  <c r="O56" i="8"/>
  <c r="N56" i="8"/>
  <c r="M56" i="8"/>
  <c r="M43" i="8" s="1"/>
  <c r="L56" i="8"/>
  <c r="L43" i="8" s="1"/>
  <c r="K56" i="8"/>
  <c r="J56" i="8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R56" i="9" s="1"/>
  <c r="I56" i="9"/>
  <c r="H56" i="9"/>
  <c r="G56" i="9"/>
  <c r="F56" i="9"/>
  <c r="F43" i="9" s="1"/>
  <c r="D56" i="9"/>
  <c r="D43" i="9" s="1"/>
  <c r="C56" i="9"/>
  <c r="B56" i="9"/>
  <c r="O56" i="10"/>
  <c r="N56" i="10"/>
  <c r="M56" i="10"/>
  <c r="L56" i="10"/>
  <c r="K56" i="10"/>
  <c r="S56" i="10" s="1"/>
  <c r="J56" i="10"/>
  <c r="I56" i="10"/>
  <c r="H56" i="10"/>
  <c r="G56" i="10"/>
  <c r="F56" i="10"/>
  <c r="D56" i="10"/>
  <c r="C56" i="10"/>
  <c r="C43" i="10" s="1"/>
  <c r="B56" i="10"/>
  <c r="O56" i="11"/>
  <c r="O43" i="11" s="1"/>
  <c r="N56" i="11"/>
  <c r="M56" i="11"/>
  <c r="L56" i="11"/>
  <c r="L43" i="11" s="1"/>
  <c r="K56" i="11"/>
  <c r="J56" i="11"/>
  <c r="R56" i="11" s="1"/>
  <c r="I56" i="11"/>
  <c r="H56" i="11"/>
  <c r="G56" i="11"/>
  <c r="G43" i="11" s="1"/>
  <c r="F56" i="11"/>
  <c r="D56" i="11"/>
  <c r="C56" i="11"/>
  <c r="C43" i="11" s="1"/>
  <c r="B56" i="11"/>
  <c r="O56" i="12"/>
  <c r="N56" i="12"/>
  <c r="M56" i="12"/>
  <c r="L56" i="12"/>
  <c r="K56" i="12"/>
  <c r="J56" i="12"/>
  <c r="I56" i="12"/>
  <c r="H56" i="12"/>
  <c r="G56" i="12"/>
  <c r="F56" i="12"/>
  <c r="F43" i="12" s="1"/>
  <c r="D56" i="12"/>
  <c r="C56" i="12"/>
  <c r="B56" i="12"/>
  <c r="O56" i="13"/>
  <c r="N56" i="13"/>
  <c r="N43" i="13" s="1"/>
  <c r="M56" i="13"/>
  <c r="L56" i="13"/>
  <c r="K56" i="13"/>
  <c r="J56" i="13"/>
  <c r="I56" i="13"/>
  <c r="H56" i="13"/>
  <c r="G56" i="13"/>
  <c r="G43" i="13" s="1"/>
  <c r="F56" i="13"/>
  <c r="F43" i="13" s="1"/>
  <c r="D56" i="13"/>
  <c r="C56" i="13"/>
  <c r="B56" i="13"/>
  <c r="O56" i="14"/>
  <c r="N56" i="14"/>
  <c r="M56" i="14"/>
  <c r="L56" i="14"/>
  <c r="K56" i="14"/>
  <c r="J56" i="14"/>
  <c r="I56" i="14"/>
  <c r="H56" i="14"/>
  <c r="H43" i="14" s="1"/>
  <c r="G56" i="14"/>
  <c r="G43" i="14" s="1"/>
  <c r="F56" i="14"/>
  <c r="D56" i="14"/>
  <c r="C56" i="14"/>
  <c r="B56" i="14"/>
  <c r="O56" i="15"/>
  <c r="N56" i="15"/>
  <c r="M56" i="15"/>
  <c r="M43" i="15" s="1"/>
  <c r="L56" i="15"/>
  <c r="K56" i="15"/>
  <c r="S56" i="15" s="1"/>
  <c r="J56" i="15"/>
  <c r="R56" i="15" s="1"/>
  <c r="I56" i="15"/>
  <c r="H56" i="15"/>
  <c r="G56" i="15"/>
  <c r="F56" i="15"/>
  <c r="D56" i="15"/>
  <c r="C56" i="15"/>
  <c r="B56" i="15"/>
  <c r="O56" i="16"/>
  <c r="N56" i="16"/>
  <c r="M56" i="16"/>
  <c r="L56" i="16"/>
  <c r="K56" i="16"/>
  <c r="S56" i="16" s="1"/>
  <c r="J56" i="16"/>
  <c r="I56" i="16"/>
  <c r="H56" i="16"/>
  <c r="G56" i="16"/>
  <c r="F56" i="16"/>
  <c r="D56" i="16"/>
  <c r="C56" i="16"/>
  <c r="B56" i="16"/>
  <c r="O56" i="17"/>
  <c r="N56" i="17"/>
  <c r="N43" i="17" s="1"/>
  <c r="M56" i="17"/>
  <c r="L56" i="17"/>
  <c r="K56" i="17"/>
  <c r="J56" i="17"/>
  <c r="R56" i="17" s="1"/>
  <c r="I56" i="17"/>
  <c r="H56" i="17"/>
  <c r="G56" i="17"/>
  <c r="F56" i="17"/>
  <c r="D56" i="17"/>
  <c r="C56" i="17"/>
  <c r="B56" i="17"/>
  <c r="O56" i="18"/>
  <c r="O43" i="18" s="1"/>
  <c r="N56" i="18"/>
  <c r="M56" i="18"/>
  <c r="L56" i="18"/>
  <c r="K56" i="18"/>
  <c r="S56" i="18" s="1"/>
  <c r="J56" i="18"/>
  <c r="R56" i="18" s="1"/>
  <c r="I56" i="18"/>
  <c r="H56" i="18"/>
  <c r="G56" i="18"/>
  <c r="G43" i="18" s="1"/>
  <c r="F56" i="18"/>
  <c r="F43" i="18" s="1"/>
  <c r="D56" i="18"/>
  <c r="C56" i="18"/>
  <c r="B56" i="18"/>
  <c r="O56" i="19"/>
  <c r="N56" i="19"/>
  <c r="M56" i="19"/>
  <c r="L56" i="19"/>
  <c r="K56" i="19"/>
  <c r="S56" i="19" s="1"/>
  <c r="J56" i="19"/>
  <c r="I56" i="19"/>
  <c r="H56" i="19"/>
  <c r="G56" i="19"/>
  <c r="G43" i="19" s="1"/>
  <c r="F56" i="19"/>
  <c r="D56" i="19"/>
  <c r="C56" i="19"/>
  <c r="B56" i="19"/>
  <c r="O56" i="20"/>
  <c r="N56" i="20"/>
  <c r="M56" i="20"/>
  <c r="L56" i="20"/>
  <c r="L43" i="20" s="1"/>
  <c r="K56" i="20"/>
  <c r="J56" i="20"/>
  <c r="R56" i="20" s="1"/>
  <c r="I56" i="20"/>
  <c r="H56" i="20"/>
  <c r="G56" i="20"/>
  <c r="F56" i="20"/>
  <c r="D56" i="20"/>
  <c r="C56" i="20"/>
  <c r="B56" i="20"/>
  <c r="O56" i="21"/>
  <c r="N56" i="21"/>
  <c r="M56" i="21"/>
  <c r="L56" i="21"/>
  <c r="K56" i="21"/>
  <c r="S56" i="21" s="1"/>
  <c r="J56" i="21"/>
  <c r="R56" i="21" s="1"/>
  <c r="I56" i="21"/>
  <c r="H56" i="21"/>
  <c r="H43" i="21" s="1"/>
  <c r="G56" i="21"/>
  <c r="F56" i="21"/>
  <c r="F43" i="21" s="1"/>
  <c r="D56" i="21"/>
  <c r="C56" i="21"/>
  <c r="C43" i="21" s="1"/>
  <c r="B56" i="21"/>
  <c r="O56" i="22"/>
  <c r="N56" i="22"/>
  <c r="N43" i="22" s="1"/>
  <c r="M56" i="22"/>
  <c r="L56" i="22"/>
  <c r="K56" i="22"/>
  <c r="S56" i="22" s="1"/>
  <c r="J56" i="22"/>
  <c r="I56" i="22"/>
  <c r="H56" i="22"/>
  <c r="G56" i="22"/>
  <c r="F56" i="22"/>
  <c r="F43" i="22" s="1"/>
  <c r="D56" i="22"/>
  <c r="C56" i="22"/>
  <c r="B56" i="22"/>
  <c r="O56" i="23"/>
  <c r="N56" i="23"/>
  <c r="M56" i="23"/>
  <c r="L56" i="23"/>
  <c r="K56" i="23"/>
  <c r="S56" i="23" s="1"/>
  <c r="J56" i="23"/>
  <c r="R56" i="23" s="1"/>
  <c r="I56" i="23"/>
  <c r="H56" i="23"/>
  <c r="G56" i="23"/>
  <c r="F56" i="23"/>
  <c r="D56" i="23"/>
  <c r="C56" i="23"/>
  <c r="B56" i="23"/>
  <c r="O56" i="24"/>
  <c r="N56" i="24"/>
  <c r="M56" i="24"/>
  <c r="L56" i="24"/>
  <c r="K56" i="24"/>
  <c r="J56" i="24"/>
  <c r="I56" i="24"/>
  <c r="H56" i="24"/>
  <c r="G56" i="24"/>
  <c r="F56" i="24"/>
  <c r="D56" i="24"/>
  <c r="D43" i="24" s="1"/>
  <c r="C56" i="24"/>
  <c r="B56" i="24"/>
  <c r="O56" i="25"/>
  <c r="N56" i="25"/>
  <c r="M56" i="25"/>
  <c r="M43" i="25" s="1"/>
  <c r="L56" i="25"/>
  <c r="L43" i="25" s="1"/>
  <c r="K56" i="25"/>
  <c r="K43" i="25" s="1"/>
  <c r="S43" i="25" s="1"/>
  <c r="J56" i="25"/>
  <c r="R56" i="25" s="1"/>
  <c r="I56" i="25"/>
  <c r="H56" i="25"/>
  <c r="G56" i="25"/>
  <c r="F56" i="25"/>
  <c r="D56" i="25"/>
  <c r="C56" i="25"/>
  <c r="B56" i="25"/>
  <c r="O56" i="26"/>
  <c r="N56" i="26"/>
  <c r="M56" i="26"/>
  <c r="L56" i="26"/>
  <c r="K56" i="26"/>
  <c r="S56" i="26" s="1"/>
  <c r="J56" i="26"/>
  <c r="R56" i="26" s="1"/>
  <c r="I56" i="26"/>
  <c r="I43" i="26" s="1"/>
  <c r="H56" i="26"/>
  <c r="G56" i="26"/>
  <c r="F56" i="26"/>
  <c r="D56" i="26"/>
  <c r="C56" i="26"/>
  <c r="B56" i="26"/>
  <c r="O56" i="27"/>
  <c r="O43" i="27" s="1"/>
  <c r="N56" i="27"/>
  <c r="N43" i="27" s="1"/>
  <c r="M56" i="27"/>
  <c r="M43" i="27" s="1"/>
  <c r="L56" i="27"/>
  <c r="K56" i="27"/>
  <c r="J56" i="27"/>
  <c r="I56" i="27"/>
  <c r="H56" i="27"/>
  <c r="G56" i="27"/>
  <c r="F56" i="27"/>
  <c r="D56" i="27"/>
  <c r="D43" i="27" s="1"/>
  <c r="C56" i="27"/>
  <c r="B56" i="27"/>
  <c r="O56" i="28"/>
  <c r="O43" i="28" s="1"/>
  <c r="N56" i="28"/>
  <c r="N43" i="28" s="1"/>
  <c r="M56" i="28"/>
  <c r="L56" i="28"/>
  <c r="K56" i="28"/>
  <c r="J56" i="28"/>
  <c r="I56" i="28"/>
  <c r="H56" i="28"/>
  <c r="G56" i="28"/>
  <c r="G43" i="28" s="1"/>
  <c r="F56" i="28"/>
  <c r="F43" i="28" s="1"/>
  <c r="D56" i="28"/>
  <c r="D43" i="28" s="1"/>
  <c r="C56" i="28"/>
  <c r="C43" i="28" s="1"/>
  <c r="B56" i="28"/>
  <c r="O56" i="29"/>
  <c r="N56" i="29"/>
  <c r="M56" i="29"/>
  <c r="L56" i="29"/>
  <c r="K56" i="29"/>
  <c r="J56" i="29"/>
  <c r="I56" i="29"/>
  <c r="H56" i="29"/>
  <c r="G56" i="29"/>
  <c r="F56" i="29"/>
  <c r="F43" i="29" s="1"/>
  <c r="D56" i="29"/>
  <c r="C56" i="29"/>
  <c r="B56" i="29"/>
  <c r="O56" i="30"/>
  <c r="N56" i="30"/>
  <c r="M56" i="30"/>
  <c r="L56" i="30"/>
  <c r="L43" i="30" s="1"/>
  <c r="K56" i="30"/>
  <c r="K43" i="30" s="1"/>
  <c r="S43" i="30" s="1"/>
  <c r="J56" i="30"/>
  <c r="R56" i="30" s="1"/>
  <c r="I56" i="30"/>
  <c r="H56" i="30"/>
  <c r="G56" i="30"/>
  <c r="F56" i="30"/>
  <c r="D56" i="30"/>
  <c r="C56" i="30"/>
  <c r="B56" i="30"/>
  <c r="O56" i="31"/>
  <c r="N56" i="31"/>
  <c r="M56" i="31"/>
  <c r="L56" i="31"/>
  <c r="K56" i="31"/>
  <c r="J56" i="31"/>
  <c r="J43" i="31" s="1"/>
  <c r="R43" i="31" s="1"/>
  <c r="I56" i="31"/>
  <c r="I43" i="31" s="1"/>
  <c r="H56" i="31"/>
  <c r="H43" i="31" s="1"/>
  <c r="G56" i="31"/>
  <c r="F56" i="31"/>
  <c r="D56" i="31"/>
  <c r="C56" i="31"/>
  <c r="B56" i="31"/>
  <c r="O56" i="1"/>
  <c r="N56" i="1"/>
  <c r="M56" i="1"/>
  <c r="L56" i="1"/>
  <c r="K56" i="1"/>
  <c r="J56" i="1"/>
  <c r="I56" i="1"/>
  <c r="H56" i="1"/>
  <c r="G56" i="1"/>
  <c r="F56" i="1"/>
  <c r="D56" i="1"/>
  <c r="C56" i="1"/>
  <c r="B56" i="1"/>
  <c r="W44" i="2"/>
  <c r="W43" i="2" s="1"/>
  <c r="V44" i="2"/>
  <c r="V43" i="2" s="1"/>
  <c r="W44" i="3"/>
  <c r="W43" i="3" s="1"/>
  <c r="V44" i="3"/>
  <c r="V43" i="3" s="1"/>
  <c r="W44" i="4"/>
  <c r="V44" i="4"/>
  <c r="W44" i="5"/>
  <c r="V44" i="5"/>
  <c r="V43" i="5" s="1"/>
  <c r="W44" i="6"/>
  <c r="W43" i="6" s="1"/>
  <c r="V44" i="6"/>
  <c r="V43" i="6" s="1"/>
  <c r="W44" i="7"/>
  <c r="V44" i="7"/>
  <c r="W44" i="8"/>
  <c r="W43" i="8" s="1"/>
  <c r="V44" i="8"/>
  <c r="W44" i="9"/>
  <c r="V44" i="9"/>
  <c r="W44" i="10"/>
  <c r="V44" i="10"/>
  <c r="V43" i="10" s="1"/>
  <c r="W44" i="11"/>
  <c r="V44" i="11"/>
  <c r="V43" i="11" s="1"/>
  <c r="W44" i="12"/>
  <c r="V44" i="12"/>
  <c r="W44" i="13"/>
  <c r="V44" i="13"/>
  <c r="V43" i="13" s="1"/>
  <c r="W44" i="14"/>
  <c r="W43" i="14" s="1"/>
  <c r="V44" i="14"/>
  <c r="W44" i="15"/>
  <c r="V44" i="15"/>
  <c r="W44" i="16"/>
  <c r="V44" i="16"/>
  <c r="W44" i="17"/>
  <c r="V44" i="17"/>
  <c r="V43" i="17" s="1"/>
  <c r="W44" i="18"/>
  <c r="V44" i="18"/>
  <c r="W44" i="19"/>
  <c r="V44" i="19"/>
  <c r="W44" i="20"/>
  <c r="V44" i="20"/>
  <c r="W44" i="21"/>
  <c r="V44" i="21"/>
  <c r="V43" i="21" s="1"/>
  <c r="W44" i="22"/>
  <c r="W43" i="22" s="1"/>
  <c r="V44" i="22"/>
  <c r="V43" i="22" s="1"/>
  <c r="W44" i="23"/>
  <c r="V44" i="23"/>
  <c r="W44" i="24"/>
  <c r="V44" i="24"/>
  <c r="W44" i="25"/>
  <c r="V44" i="25"/>
  <c r="V43" i="25" s="1"/>
  <c r="W44" i="26"/>
  <c r="V44" i="26"/>
  <c r="W44" i="27"/>
  <c r="V44" i="27"/>
  <c r="W44" i="28"/>
  <c r="W43" i="28" s="1"/>
  <c r="V44" i="28"/>
  <c r="W44" i="29"/>
  <c r="V44" i="29"/>
  <c r="W44" i="30"/>
  <c r="V44" i="30"/>
  <c r="W44" i="31"/>
  <c r="V44" i="31"/>
  <c r="W44" i="1"/>
  <c r="V44" i="1"/>
  <c r="O44" i="2"/>
  <c r="N44" i="2"/>
  <c r="N43" i="2" s="1"/>
  <c r="M44" i="2"/>
  <c r="M43" i="2" s="1"/>
  <c r="L44" i="2"/>
  <c r="L43" i="2" s="1"/>
  <c r="K44" i="2"/>
  <c r="J44" i="2"/>
  <c r="J43" i="2" s="1"/>
  <c r="R43" i="2" s="1"/>
  <c r="I44" i="2"/>
  <c r="I43" i="2" s="1"/>
  <c r="H44" i="2"/>
  <c r="H43" i="2" s="1"/>
  <c r="G44" i="2"/>
  <c r="F44" i="2"/>
  <c r="D44" i="2"/>
  <c r="C44" i="2"/>
  <c r="B44" i="2"/>
  <c r="O44" i="3"/>
  <c r="N44" i="3"/>
  <c r="M44" i="3"/>
  <c r="L44" i="3"/>
  <c r="K44" i="3"/>
  <c r="J44" i="3"/>
  <c r="R44" i="3" s="1"/>
  <c r="I44" i="3"/>
  <c r="H44" i="3"/>
  <c r="G44" i="3"/>
  <c r="F44" i="3"/>
  <c r="D44" i="3"/>
  <c r="C44" i="3"/>
  <c r="B44" i="3"/>
  <c r="B43" i="3" s="1"/>
  <c r="O43" i="3"/>
  <c r="O44" i="4"/>
  <c r="N44" i="4"/>
  <c r="M44" i="4"/>
  <c r="L44" i="4"/>
  <c r="L43" i="4" s="1"/>
  <c r="K44" i="4"/>
  <c r="J44" i="4"/>
  <c r="I44" i="4"/>
  <c r="H44" i="4"/>
  <c r="G44" i="4"/>
  <c r="G43" i="4" s="1"/>
  <c r="F44" i="4"/>
  <c r="D44" i="4"/>
  <c r="D43" i="4" s="1"/>
  <c r="C44" i="4"/>
  <c r="B44" i="4"/>
  <c r="O43" i="4"/>
  <c r="M43" i="4"/>
  <c r="H43" i="4"/>
  <c r="F43" i="4"/>
  <c r="O44" i="5"/>
  <c r="N44" i="5"/>
  <c r="M44" i="5"/>
  <c r="L44" i="5"/>
  <c r="K44" i="5"/>
  <c r="K43" i="5" s="1"/>
  <c r="S43" i="5" s="1"/>
  <c r="J44" i="5"/>
  <c r="I44" i="5"/>
  <c r="H44" i="5"/>
  <c r="G44" i="5"/>
  <c r="F44" i="5"/>
  <c r="D44" i="5"/>
  <c r="C44" i="5"/>
  <c r="C43" i="5" s="1"/>
  <c r="B44" i="5"/>
  <c r="O44" i="6"/>
  <c r="N44" i="6"/>
  <c r="M44" i="6"/>
  <c r="L44" i="6"/>
  <c r="K44" i="6"/>
  <c r="S44" i="6" s="1"/>
  <c r="J44" i="6"/>
  <c r="I44" i="6"/>
  <c r="H44" i="6"/>
  <c r="G44" i="6"/>
  <c r="F44" i="6"/>
  <c r="D44" i="6"/>
  <c r="C44" i="6"/>
  <c r="B44" i="6"/>
  <c r="O44" i="7"/>
  <c r="O43" i="7" s="1"/>
  <c r="N44" i="7"/>
  <c r="M44" i="7"/>
  <c r="M43" i="7" s="1"/>
  <c r="L44" i="7"/>
  <c r="K44" i="7"/>
  <c r="J44" i="7"/>
  <c r="I44" i="7"/>
  <c r="H44" i="7"/>
  <c r="G44" i="7"/>
  <c r="F44" i="7"/>
  <c r="D44" i="7"/>
  <c r="C44" i="7"/>
  <c r="B44" i="7"/>
  <c r="L43" i="7"/>
  <c r="O44" i="8"/>
  <c r="O43" i="8" s="1"/>
  <c r="N44" i="8"/>
  <c r="M44" i="8"/>
  <c r="L44" i="8"/>
  <c r="K44" i="8"/>
  <c r="J44" i="8"/>
  <c r="I44" i="8"/>
  <c r="H44" i="8"/>
  <c r="G44" i="8"/>
  <c r="F44" i="8"/>
  <c r="D44" i="8"/>
  <c r="C44" i="8"/>
  <c r="B44" i="8"/>
  <c r="B43" i="8" s="1"/>
  <c r="F43" i="8"/>
  <c r="C43" i="8"/>
  <c r="O44" i="9"/>
  <c r="O43" i="9" s="1"/>
  <c r="N44" i="9"/>
  <c r="M44" i="9"/>
  <c r="L44" i="9"/>
  <c r="L43" i="9" s="1"/>
  <c r="K44" i="9"/>
  <c r="S44" i="9" s="1"/>
  <c r="J44" i="9"/>
  <c r="I44" i="9"/>
  <c r="H44" i="9"/>
  <c r="G44" i="9"/>
  <c r="G43" i="9" s="1"/>
  <c r="F44" i="9"/>
  <c r="D44" i="9"/>
  <c r="C44" i="9"/>
  <c r="B44" i="9"/>
  <c r="N43" i="9"/>
  <c r="M43" i="9"/>
  <c r="O44" i="10"/>
  <c r="N44" i="10"/>
  <c r="M44" i="10"/>
  <c r="L44" i="10"/>
  <c r="K44" i="10"/>
  <c r="J44" i="10"/>
  <c r="J43" i="10" s="1"/>
  <c r="R43" i="10" s="1"/>
  <c r="I44" i="10"/>
  <c r="I43" i="10" s="1"/>
  <c r="H44" i="10"/>
  <c r="H43" i="10" s="1"/>
  <c r="G44" i="10"/>
  <c r="G43" i="10" s="1"/>
  <c r="F44" i="10"/>
  <c r="F43" i="10" s="1"/>
  <c r="D44" i="10"/>
  <c r="C44" i="10"/>
  <c r="B44" i="10"/>
  <c r="B43" i="10" s="1"/>
  <c r="O44" i="11"/>
  <c r="N44" i="11"/>
  <c r="M44" i="11"/>
  <c r="L44" i="11"/>
  <c r="K44" i="11"/>
  <c r="J44" i="11"/>
  <c r="J43" i="11" s="1"/>
  <c r="R43" i="11" s="1"/>
  <c r="I44" i="11"/>
  <c r="I43" i="11" s="1"/>
  <c r="H44" i="11"/>
  <c r="G44" i="11"/>
  <c r="F44" i="11"/>
  <c r="D44" i="11"/>
  <c r="C44" i="11"/>
  <c r="B44" i="11"/>
  <c r="O44" i="12"/>
  <c r="N44" i="12"/>
  <c r="M44" i="12"/>
  <c r="L44" i="12"/>
  <c r="K44" i="12"/>
  <c r="J44" i="12"/>
  <c r="I44" i="12"/>
  <c r="H44" i="12"/>
  <c r="H43" i="12" s="1"/>
  <c r="G44" i="12"/>
  <c r="G43" i="12" s="1"/>
  <c r="F44" i="12"/>
  <c r="D44" i="12"/>
  <c r="C44" i="12"/>
  <c r="B44" i="12"/>
  <c r="N43" i="12"/>
  <c r="M43" i="12"/>
  <c r="L43" i="12"/>
  <c r="O44" i="13"/>
  <c r="O43" i="13" s="1"/>
  <c r="N44" i="13"/>
  <c r="M44" i="13"/>
  <c r="L44" i="13"/>
  <c r="K44" i="13"/>
  <c r="J44" i="13"/>
  <c r="I44" i="13"/>
  <c r="H44" i="13"/>
  <c r="G44" i="13"/>
  <c r="F44" i="13"/>
  <c r="D44" i="13"/>
  <c r="C44" i="13"/>
  <c r="C43" i="13" s="1"/>
  <c r="B44" i="13"/>
  <c r="B43" i="13" s="1"/>
  <c r="L43" i="13"/>
  <c r="D43" i="13"/>
  <c r="O44" i="14"/>
  <c r="O43" i="14" s="1"/>
  <c r="N44" i="14"/>
  <c r="N43" i="14" s="1"/>
  <c r="M44" i="14"/>
  <c r="L44" i="14"/>
  <c r="K44" i="14"/>
  <c r="J44" i="14"/>
  <c r="I44" i="14"/>
  <c r="H44" i="14"/>
  <c r="G44" i="14"/>
  <c r="F44" i="14"/>
  <c r="D44" i="14"/>
  <c r="C44" i="14"/>
  <c r="B44" i="14"/>
  <c r="O44" i="15"/>
  <c r="O43" i="15" s="1"/>
  <c r="N44" i="15"/>
  <c r="N43" i="15" s="1"/>
  <c r="M44" i="15"/>
  <c r="L44" i="15"/>
  <c r="K44" i="15"/>
  <c r="S44" i="15" s="1"/>
  <c r="J44" i="15"/>
  <c r="I44" i="15"/>
  <c r="H44" i="15"/>
  <c r="G44" i="15"/>
  <c r="G43" i="15" s="1"/>
  <c r="F44" i="15"/>
  <c r="F43" i="15" s="1"/>
  <c r="D44" i="15"/>
  <c r="D43" i="15" s="1"/>
  <c r="C44" i="15"/>
  <c r="B44" i="15"/>
  <c r="O44" i="16"/>
  <c r="N44" i="16"/>
  <c r="M44" i="16"/>
  <c r="L44" i="16"/>
  <c r="L43" i="16" s="1"/>
  <c r="K44" i="16"/>
  <c r="J44" i="16"/>
  <c r="J43" i="16" s="1"/>
  <c r="R43" i="16" s="1"/>
  <c r="I44" i="16"/>
  <c r="I43" i="16" s="1"/>
  <c r="H44" i="16"/>
  <c r="G44" i="16"/>
  <c r="F44" i="16"/>
  <c r="D44" i="16"/>
  <c r="C44" i="16"/>
  <c r="C43" i="16" s="1"/>
  <c r="B44" i="16"/>
  <c r="B43" i="16" s="1"/>
  <c r="O43" i="16"/>
  <c r="N43" i="16"/>
  <c r="O44" i="17"/>
  <c r="N44" i="17"/>
  <c r="M44" i="17"/>
  <c r="L44" i="17"/>
  <c r="K44" i="17"/>
  <c r="J44" i="17"/>
  <c r="I44" i="17"/>
  <c r="H44" i="17"/>
  <c r="G44" i="17"/>
  <c r="F44" i="17"/>
  <c r="F43" i="17" s="1"/>
  <c r="D44" i="17"/>
  <c r="C44" i="17"/>
  <c r="B44" i="17"/>
  <c r="M43" i="17"/>
  <c r="L43" i="17"/>
  <c r="H43" i="17"/>
  <c r="O44" i="18"/>
  <c r="N44" i="18"/>
  <c r="N43" i="18" s="1"/>
  <c r="M44" i="18"/>
  <c r="M43" i="18" s="1"/>
  <c r="L44" i="18"/>
  <c r="L43" i="18" s="1"/>
  <c r="K44" i="18"/>
  <c r="J44" i="18"/>
  <c r="I44" i="18"/>
  <c r="H44" i="18"/>
  <c r="G44" i="18"/>
  <c r="F44" i="18"/>
  <c r="D44" i="18"/>
  <c r="C44" i="18"/>
  <c r="C43" i="18" s="1"/>
  <c r="B44" i="18"/>
  <c r="O44" i="19"/>
  <c r="O43" i="19" s="1"/>
  <c r="N44" i="19"/>
  <c r="N43" i="19" s="1"/>
  <c r="M44" i="19"/>
  <c r="M43" i="19" s="1"/>
  <c r="L44" i="19"/>
  <c r="K44" i="19"/>
  <c r="J44" i="19"/>
  <c r="J43" i="19" s="1"/>
  <c r="R43" i="19" s="1"/>
  <c r="I44" i="19"/>
  <c r="H44" i="19"/>
  <c r="H43" i="19" s="1"/>
  <c r="G44" i="19"/>
  <c r="F44" i="19"/>
  <c r="D44" i="19"/>
  <c r="C44" i="19"/>
  <c r="B44" i="19"/>
  <c r="O44" i="20"/>
  <c r="N44" i="20"/>
  <c r="M44" i="20"/>
  <c r="L44" i="20"/>
  <c r="K44" i="20"/>
  <c r="J44" i="20"/>
  <c r="I44" i="20"/>
  <c r="H44" i="20"/>
  <c r="H43" i="20" s="1"/>
  <c r="G44" i="20"/>
  <c r="G43" i="20" s="1"/>
  <c r="F44" i="20"/>
  <c r="D44" i="20"/>
  <c r="C44" i="20"/>
  <c r="B44" i="20"/>
  <c r="N43" i="20"/>
  <c r="F43" i="20"/>
  <c r="O44" i="21"/>
  <c r="O43" i="21" s="1"/>
  <c r="N44" i="21"/>
  <c r="M44" i="21"/>
  <c r="M43" i="21" s="1"/>
  <c r="L44" i="21"/>
  <c r="K44" i="21"/>
  <c r="J44" i="21"/>
  <c r="I44" i="21"/>
  <c r="I43" i="21" s="1"/>
  <c r="H44" i="21"/>
  <c r="G44" i="21"/>
  <c r="G43" i="21" s="1"/>
  <c r="F44" i="21"/>
  <c r="D44" i="21"/>
  <c r="C44" i="21"/>
  <c r="B44" i="21"/>
  <c r="L43" i="21"/>
  <c r="O44" i="22"/>
  <c r="N44" i="22"/>
  <c r="M44" i="22"/>
  <c r="L44" i="22"/>
  <c r="K44" i="22"/>
  <c r="J44" i="22"/>
  <c r="J43" i="22" s="1"/>
  <c r="R43" i="22" s="1"/>
  <c r="I44" i="22"/>
  <c r="I43" i="22" s="1"/>
  <c r="H44" i="22"/>
  <c r="H43" i="22" s="1"/>
  <c r="G44" i="22"/>
  <c r="F44" i="22"/>
  <c r="D44" i="22"/>
  <c r="C44" i="22"/>
  <c r="B44" i="22"/>
  <c r="O44" i="23"/>
  <c r="N44" i="23"/>
  <c r="M44" i="23"/>
  <c r="L44" i="23"/>
  <c r="L43" i="23" s="1"/>
  <c r="K44" i="23"/>
  <c r="S44" i="23" s="1"/>
  <c r="J44" i="23"/>
  <c r="J43" i="23" s="1"/>
  <c r="R43" i="23" s="1"/>
  <c r="I44" i="23"/>
  <c r="H44" i="23"/>
  <c r="G44" i="23"/>
  <c r="F44" i="23"/>
  <c r="D44" i="23"/>
  <c r="C44" i="23"/>
  <c r="B44" i="23"/>
  <c r="O43" i="23"/>
  <c r="N43" i="23"/>
  <c r="M43" i="23"/>
  <c r="O44" i="24"/>
  <c r="N44" i="24"/>
  <c r="N43" i="24" s="1"/>
  <c r="M44" i="24"/>
  <c r="L44" i="24"/>
  <c r="L43" i="24" s="1"/>
  <c r="K44" i="24"/>
  <c r="S44" i="24" s="1"/>
  <c r="J44" i="24"/>
  <c r="R44" i="24" s="1"/>
  <c r="I44" i="24"/>
  <c r="I43" i="24" s="1"/>
  <c r="H44" i="24"/>
  <c r="G44" i="24"/>
  <c r="F44" i="24"/>
  <c r="D44" i="24"/>
  <c r="C44" i="24"/>
  <c r="C43" i="24" s="1"/>
  <c r="B44" i="24"/>
  <c r="B43" i="24" s="1"/>
  <c r="J43" i="24"/>
  <c r="R43" i="24" s="1"/>
  <c r="O44" i="25"/>
  <c r="N44" i="25"/>
  <c r="M44" i="25"/>
  <c r="L44" i="25"/>
  <c r="K44" i="25"/>
  <c r="J44" i="25"/>
  <c r="I44" i="25"/>
  <c r="H44" i="25"/>
  <c r="G44" i="25"/>
  <c r="G43" i="25" s="1"/>
  <c r="F44" i="25"/>
  <c r="F43" i="25" s="1"/>
  <c r="D44" i="25"/>
  <c r="C44" i="25"/>
  <c r="B44" i="25"/>
  <c r="B43" i="25"/>
  <c r="O44" i="26"/>
  <c r="N44" i="26"/>
  <c r="N43" i="26" s="1"/>
  <c r="M44" i="26"/>
  <c r="M43" i="26" s="1"/>
  <c r="L44" i="26"/>
  <c r="L43" i="26" s="1"/>
  <c r="K44" i="26"/>
  <c r="J44" i="26"/>
  <c r="I44" i="26"/>
  <c r="H44" i="26"/>
  <c r="G44" i="26"/>
  <c r="F44" i="26"/>
  <c r="D44" i="26"/>
  <c r="C44" i="26"/>
  <c r="C43" i="26" s="1"/>
  <c r="B44" i="26"/>
  <c r="O44" i="27"/>
  <c r="N44" i="27"/>
  <c r="M44" i="27"/>
  <c r="L44" i="27"/>
  <c r="K44" i="27"/>
  <c r="J44" i="27"/>
  <c r="I44" i="27"/>
  <c r="I43" i="27" s="1"/>
  <c r="H44" i="27"/>
  <c r="G44" i="27"/>
  <c r="F44" i="27"/>
  <c r="D44" i="27"/>
  <c r="C44" i="27"/>
  <c r="B44" i="27"/>
  <c r="O44" i="28"/>
  <c r="N44" i="28"/>
  <c r="M44" i="28"/>
  <c r="L44" i="28"/>
  <c r="K44" i="28"/>
  <c r="S44" i="28" s="1"/>
  <c r="J44" i="28"/>
  <c r="J43" i="28" s="1"/>
  <c r="R43" i="28" s="1"/>
  <c r="I44" i="28"/>
  <c r="H44" i="28"/>
  <c r="G44" i="28"/>
  <c r="F44" i="28"/>
  <c r="D44" i="28"/>
  <c r="C44" i="28"/>
  <c r="B44" i="28"/>
  <c r="M43" i="28"/>
  <c r="L43" i="28"/>
  <c r="O44" i="29"/>
  <c r="N44" i="29"/>
  <c r="M44" i="29"/>
  <c r="M43" i="29" s="1"/>
  <c r="L44" i="29"/>
  <c r="L43" i="29" s="1"/>
  <c r="K44" i="29"/>
  <c r="J44" i="29"/>
  <c r="I44" i="29"/>
  <c r="H44" i="29"/>
  <c r="G44" i="29"/>
  <c r="G43" i="29" s="1"/>
  <c r="F44" i="29"/>
  <c r="D44" i="29"/>
  <c r="C44" i="29"/>
  <c r="B44" i="29"/>
  <c r="B43" i="29" s="1"/>
  <c r="O44" i="30"/>
  <c r="N44" i="30"/>
  <c r="M44" i="30"/>
  <c r="L44" i="30"/>
  <c r="K44" i="30"/>
  <c r="S44" i="30" s="1"/>
  <c r="J44" i="30"/>
  <c r="I44" i="30"/>
  <c r="I43" i="30" s="1"/>
  <c r="H44" i="30"/>
  <c r="G44" i="30"/>
  <c r="F44" i="30"/>
  <c r="D44" i="30"/>
  <c r="C44" i="30"/>
  <c r="B44" i="30"/>
  <c r="B43" i="30" s="1"/>
  <c r="O44" i="31"/>
  <c r="N44" i="31"/>
  <c r="N43" i="31" s="1"/>
  <c r="M44" i="31"/>
  <c r="M43" i="31" s="1"/>
  <c r="L44" i="31"/>
  <c r="L43" i="31" s="1"/>
  <c r="K44" i="31"/>
  <c r="J44" i="31"/>
  <c r="I44" i="31"/>
  <c r="H44" i="31"/>
  <c r="G44" i="31"/>
  <c r="G43" i="31" s="1"/>
  <c r="F44" i="31"/>
  <c r="D44" i="31"/>
  <c r="D43" i="31" s="1"/>
  <c r="C44" i="31"/>
  <c r="C43" i="31" s="1"/>
  <c r="B44" i="31"/>
  <c r="F43" i="31"/>
  <c r="O44" i="1"/>
  <c r="O43" i="1" s="1"/>
  <c r="N44" i="1"/>
  <c r="N43" i="1" s="1"/>
  <c r="M44" i="1"/>
  <c r="L44" i="1"/>
  <c r="K44" i="1"/>
  <c r="J44" i="1"/>
  <c r="J43" i="1" s="1"/>
  <c r="R43" i="1" s="1"/>
  <c r="I44" i="1"/>
  <c r="H44" i="1"/>
  <c r="G44" i="1"/>
  <c r="F44" i="1"/>
  <c r="D44" i="1"/>
  <c r="C44" i="1"/>
  <c r="C43" i="1" s="1"/>
  <c r="B44" i="1"/>
  <c r="B43" i="1" s="1"/>
  <c r="I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28"/>
  <c r="V28" i="28"/>
  <c r="W28" i="29"/>
  <c r="V28" i="29"/>
  <c r="W28" i="30"/>
  <c r="V28" i="30"/>
  <c r="W28" i="31"/>
  <c r="V28" i="31"/>
  <c r="W28" i="1"/>
  <c r="V28" i="1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S28" i="5" s="1"/>
  <c r="J28" i="5"/>
  <c r="I28" i="5"/>
  <c r="H28" i="5"/>
  <c r="G28" i="5"/>
  <c r="F28" i="5"/>
  <c r="D28" i="5"/>
  <c r="C28" i="5"/>
  <c r="B28" i="5"/>
  <c r="O28" i="6"/>
  <c r="N28" i="6"/>
  <c r="M28" i="6"/>
  <c r="S28" i="6" s="1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L8" i="7" s="1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J28" i="8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L8" i="10" s="1"/>
  <c r="K28" i="10"/>
  <c r="S28" i="10" s="1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S28" i="11" s="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I28" i="12"/>
  <c r="H28" i="12"/>
  <c r="G28" i="12"/>
  <c r="G8" i="12" s="1"/>
  <c r="F28" i="12"/>
  <c r="D28" i="12"/>
  <c r="C28" i="12"/>
  <c r="B28" i="12"/>
  <c r="O28" i="13"/>
  <c r="N28" i="13"/>
  <c r="M28" i="13"/>
  <c r="L28" i="13"/>
  <c r="K28" i="13"/>
  <c r="S28" i="13" s="1"/>
  <c r="J28" i="13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L8" i="16" s="1"/>
  <c r="K28" i="16"/>
  <c r="S28" i="16" s="1"/>
  <c r="J28" i="16"/>
  <c r="I28" i="16"/>
  <c r="H28" i="16"/>
  <c r="G28" i="16"/>
  <c r="F28" i="16"/>
  <c r="D28" i="16"/>
  <c r="D8" i="16" s="1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L28" i="18"/>
  <c r="L8" i="18" s="1"/>
  <c r="K28" i="18"/>
  <c r="J28" i="18"/>
  <c r="I28" i="18"/>
  <c r="H28" i="18"/>
  <c r="G28" i="18"/>
  <c r="F28" i="18"/>
  <c r="F8" i="18" s="1"/>
  <c r="D28" i="18"/>
  <c r="C28" i="18"/>
  <c r="C8" i="18" s="1"/>
  <c r="B28" i="18"/>
  <c r="O28" i="19"/>
  <c r="N28" i="19"/>
  <c r="M28" i="19"/>
  <c r="L28" i="19"/>
  <c r="K28" i="19"/>
  <c r="J28" i="19"/>
  <c r="I28" i="19"/>
  <c r="H28" i="19"/>
  <c r="G28" i="19"/>
  <c r="F28" i="19"/>
  <c r="D28" i="19"/>
  <c r="C28" i="19"/>
  <c r="B28" i="19"/>
  <c r="O28" i="20"/>
  <c r="N28" i="20"/>
  <c r="M28" i="20"/>
  <c r="S28" i="20" s="1"/>
  <c r="L28" i="20"/>
  <c r="K28" i="20"/>
  <c r="J28" i="20"/>
  <c r="I28" i="20"/>
  <c r="H28" i="20"/>
  <c r="G28" i="20"/>
  <c r="F28" i="20"/>
  <c r="D28" i="20"/>
  <c r="C28" i="20"/>
  <c r="B28" i="20"/>
  <c r="O28" i="21"/>
  <c r="N28" i="21"/>
  <c r="N8" i="21" s="1"/>
  <c r="M28" i="21"/>
  <c r="L28" i="21"/>
  <c r="K28" i="21"/>
  <c r="J28" i="21"/>
  <c r="I28" i="21"/>
  <c r="H28" i="21"/>
  <c r="G28" i="21"/>
  <c r="F28" i="21"/>
  <c r="D28" i="21"/>
  <c r="C28" i="21"/>
  <c r="B28" i="21"/>
  <c r="O28" i="22"/>
  <c r="N28" i="22"/>
  <c r="N8" i="22" s="1"/>
  <c r="M28" i="22"/>
  <c r="S28" i="22" s="1"/>
  <c r="L28" i="22"/>
  <c r="R28" i="22" s="1"/>
  <c r="K28" i="22"/>
  <c r="J28" i="22"/>
  <c r="I28" i="22"/>
  <c r="H28" i="22"/>
  <c r="G28" i="22"/>
  <c r="F28" i="22"/>
  <c r="D28" i="22"/>
  <c r="C28" i="22"/>
  <c r="C8" i="22" s="1"/>
  <c r="B28" i="22"/>
  <c r="O28" i="23"/>
  <c r="N28" i="23"/>
  <c r="M28" i="23"/>
  <c r="L28" i="23"/>
  <c r="K28" i="23"/>
  <c r="J28" i="23"/>
  <c r="I28" i="23"/>
  <c r="H28" i="23"/>
  <c r="G28" i="23"/>
  <c r="F28" i="23"/>
  <c r="D28" i="23"/>
  <c r="C28" i="23"/>
  <c r="B28" i="23"/>
  <c r="O28" i="24"/>
  <c r="N28" i="24"/>
  <c r="M28" i="24"/>
  <c r="L28" i="24"/>
  <c r="K28" i="24"/>
  <c r="J28" i="24"/>
  <c r="I28" i="24"/>
  <c r="H28" i="24"/>
  <c r="G28" i="24"/>
  <c r="F28" i="24"/>
  <c r="D28" i="24"/>
  <c r="C28" i="24"/>
  <c r="B28" i="24"/>
  <c r="O28" i="25"/>
  <c r="N28" i="25"/>
  <c r="M28" i="25"/>
  <c r="S28" i="25" s="1"/>
  <c r="L28" i="25"/>
  <c r="K28" i="25"/>
  <c r="J28" i="25"/>
  <c r="I28" i="25"/>
  <c r="H28" i="25"/>
  <c r="G28" i="25"/>
  <c r="F28" i="25"/>
  <c r="D28" i="25"/>
  <c r="C28" i="25"/>
  <c r="B28" i="25"/>
  <c r="O28" i="26"/>
  <c r="N28" i="26"/>
  <c r="M28" i="26"/>
  <c r="L28" i="26"/>
  <c r="K28" i="26"/>
  <c r="J28" i="26"/>
  <c r="I28" i="26"/>
  <c r="H28" i="26"/>
  <c r="G28" i="26"/>
  <c r="F28" i="26"/>
  <c r="D28" i="26"/>
  <c r="C28" i="26"/>
  <c r="B28" i="26"/>
  <c r="O28" i="27"/>
  <c r="N28" i="27"/>
  <c r="M28" i="27"/>
  <c r="L28" i="27"/>
  <c r="K28" i="27"/>
  <c r="S28" i="27" s="1"/>
  <c r="J28" i="27"/>
  <c r="I28" i="27"/>
  <c r="H28" i="27"/>
  <c r="G28" i="27"/>
  <c r="F28" i="27"/>
  <c r="D28" i="27"/>
  <c r="C28" i="27"/>
  <c r="B28" i="27"/>
  <c r="O28" i="28"/>
  <c r="N28" i="28"/>
  <c r="M28" i="28"/>
  <c r="L28" i="28"/>
  <c r="K28" i="28"/>
  <c r="K8" i="28" s="1"/>
  <c r="J28" i="28"/>
  <c r="I28" i="28"/>
  <c r="H28" i="28"/>
  <c r="G28" i="28"/>
  <c r="F28" i="28"/>
  <c r="D28" i="28"/>
  <c r="C28" i="28"/>
  <c r="B28" i="28"/>
  <c r="O28" i="29"/>
  <c r="N28" i="29"/>
  <c r="M28" i="29"/>
  <c r="L28" i="29"/>
  <c r="K28" i="29"/>
  <c r="J28" i="29"/>
  <c r="I28" i="29"/>
  <c r="H28" i="29"/>
  <c r="G28" i="29"/>
  <c r="F28" i="29"/>
  <c r="D28" i="29"/>
  <c r="C28" i="29"/>
  <c r="B28" i="29"/>
  <c r="O28" i="30"/>
  <c r="N28" i="30"/>
  <c r="M28" i="30"/>
  <c r="L28" i="30"/>
  <c r="R28" i="30" s="1"/>
  <c r="K28" i="30"/>
  <c r="J28" i="30"/>
  <c r="I28" i="30"/>
  <c r="H28" i="30"/>
  <c r="G28" i="30"/>
  <c r="F28" i="30"/>
  <c r="D28" i="30"/>
  <c r="C28" i="30"/>
  <c r="B28" i="30"/>
  <c r="O28" i="31"/>
  <c r="N28" i="31"/>
  <c r="M28" i="31"/>
  <c r="L28" i="31"/>
  <c r="K28" i="31"/>
  <c r="J28" i="31"/>
  <c r="I28" i="31"/>
  <c r="I8" i="31" s="1"/>
  <c r="H28" i="31"/>
  <c r="G28" i="31"/>
  <c r="F28" i="31"/>
  <c r="D28" i="31"/>
  <c r="C28" i="31"/>
  <c r="B28" i="31"/>
  <c r="O28" i="1"/>
  <c r="N28" i="1"/>
  <c r="M28" i="1"/>
  <c r="L28" i="1"/>
  <c r="K28" i="1"/>
  <c r="J28" i="1"/>
  <c r="R28" i="1" s="1"/>
  <c r="I28" i="1"/>
  <c r="H28" i="1"/>
  <c r="G28" i="1"/>
  <c r="F28" i="1"/>
  <c r="D28" i="1"/>
  <c r="C28" i="1"/>
  <c r="B28" i="1"/>
  <c r="W9" i="2"/>
  <c r="W8" i="2" s="1"/>
  <c r="W61" i="2" s="1"/>
  <c r="W65" i="2" s="1"/>
  <c r="V9" i="2"/>
  <c r="V8" i="2" s="1"/>
  <c r="W9" i="3"/>
  <c r="V9" i="3"/>
  <c r="W8" i="3"/>
  <c r="W61" i="3" s="1"/>
  <c r="W65" i="3" s="1"/>
  <c r="W9" i="4"/>
  <c r="V9" i="4"/>
  <c r="W9" i="5"/>
  <c r="V9" i="5"/>
  <c r="W9" i="6"/>
  <c r="V9" i="6"/>
  <c r="W9" i="7"/>
  <c r="V9" i="7"/>
  <c r="V8" i="7" s="1"/>
  <c r="W9" i="8"/>
  <c r="V9" i="8"/>
  <c r="W9" i="9"/>
  <c r="W8" i="9" s="1"/>
  <c r="V9" i="9"/>
  <c r="W9" i="10"/>
  <c r="V9" i="10"/>
  <c r="W9" i="11"/>
  <c r="V9" i="11"/>
  <c r="W9" i="12"/>
  <c r="V9" i="12"/>
  <c r="W9" i="13"/>
  <c r="W8" i="13" s="1"/>
  <c r="V9" i="13"/>
  <c r="W9" i="14"/>
  <c r="W8" i="14" s="1"/>
  <c r="V9" i="14"/>
  <c r="W9" i="15"/>
  <c r="W8" i="15" s="1"/>
  <c r="V9" i="15"/>
  <c r="W9" i="16"/>
  <c r="V9" i="16"/>
  <c r="W9" i="17"/>
  <c r="V9" i="17"/>
  <c r="W9" i="18"/>
  <c r="W8" i="18" s="1"/>
  <c r="V9" i="18"/>
  <c r="V8" i="18" s="1"/>
  <c r="W9" i="19"/>
  <c r="V9" i="19"/>
  <c r="W9" i="20"/>
  <c r="V9" i="20"/>
  <c r="W9" i="21"/>
  <c r="V9" i="21"/>
  <c r="W9" i="22"/>
  <c r="V9" i="22"/>
  <c r="W9" i="23"/>
  <c r="W8" i="23" s="1"/>
  <c r="V9" i="23"/>
  <c r="W9" i="24"/>
  <c r="V9" i="24"/>
  <c r="W9" i="25"/>
  <c r="W8" i="25" s="1"/>
  <c r="V9" i="25"/>
  <c r="W9" i="26"/>
  <c r="V9" i="26"/>
  <c r="W9" i="27"/>
  <c r="V9" i="27"/>
  <c r="W9" i="28"/>
  <c r="V9" i="28"/>
  <c r="W9" i="29"/>
  <c r="V9" i="29"/>
  <c r="W9" i="30"/>
  <c r="V9" i="30"/>
  <c r="V8" i="30" s="1"/>
  <c r="W9" i="31"/>
  <c r="V9" i="31"/>
  <c r="W9" i="1"/>
  <c r="V9" i="1"/>
  <c r="O9" i="2"/>
  <c r="N9" i="2"/>
  <c r="M9" i="2"/>
  <c r="M8" i="2" s="1"/>
  <c r="L9" i="2"/>
  <c r="L8" i="2" s="1"/>
  <c r="K9" i="2"/>
  <c r="J9" i="2"/>
  <c r="I9" i="2"/>
  <c r="H9" i="2"/>
  <c r="G9" i="2"/>
  <c r="F9" i="2"/>
  <c r="D9" i="2"/>
  <c r="C9" i="2"/>
  <c r="B9" i="2"/>
  <c r="O8" i="2"/>
  <c r="N8" i="2"/>
  <c r="O9" i="3"/>
  <c r="O8" i="3" s="1"/>
  <c r="N9" i="3"/>
  <c r="M9" i="3"/>
  <c r="L9" i="3"/>
  <c r="K9" i="3"/>
  <c r="J9" i="3"/>
  <c r="R9" i="3" s="1"/>
  <c r="I9" i="3"/>
  <c r="H9" i="3"/>
  <c r="G9" i="3"/>
  <c r="F9" i="3"/>
  <c r="D9" i="3"/>
  <c r="C9" i="3"/>
  <c r="B9" i="3"/>
  <c r="N8" i="3"/>
  <c r="M8" i="3"/>
  <c r="O9" i="4"/>
  <c r="N9" i="4"/>
  <c r="M9" i="4"/>
  <c r="L9" i="4"/>
  <c r="K9" i="4"/>
  <c r="J9" i="4"/>
  <c r="I9" i="4"/>
  <c r="H9" i="4"/>
  <c r="G9" i="4"/>
  <c r="F9" i="4"/>
  <c r="D9" i="4"/>
  <c r="C9" i="4"/>
  <c r="B9" i="4"/>
  <c r="O9" i="5"/>
  <c r="N9" i="5"/>
  <c r="N8" i="5" s="1"/>
  <c r="M9" i="5"/>
  <c r="L9" i="5"/>
  <c r="K9" i="5"/>
  <c r="J9" i="5"/>
  <c r="I9" i="5"/>
  <c r="I8" i="5" s="1"/>
  <c r="H9" i="5"/>
  <c r="G9" i="5"/>
  <c r="F9" i="5"/>
  <c r="D9" i="5"/>
  <c r="D8" i="5" s="1"/>
  <c r="C9" i="5"/>
  <c r="B9" i="5"/>
  <c r="M8" i="5"/>
  <c r="O9" i="6"/>
  <c r="O8" i="6" s="1"/>
  <c r="N9" i="6"/>
  <c r="M9" i="6"/>
  <c r="L9" i="6"/>
  <c r="K9" i="6"/>
  <c r="J9" i="6"/>
  <c r="I9" i="6"/>
  <c r="H9" i="6"/>
  <c r="H8" i="6" s="1"/>
  <c r="G9" i="6"/>
  <c r="G8" i="6" s="1"/>
  <c r="F9" i="6"/>
  <c r="F8" i="6" s="1"/>
  <c r="D9" i="6"/>
  <c r="D8" i="6" s="1"/>
  <c r="C9" i="6"/>
  <c r="C8" i="6" s="1"/>
  <c r="B9" i="6"/>
  <c r="O9" i="7"/>
  <c r="O8" i="7" s="1"/>
  <c r="N9" i="7"/>
  <c r="M9" i="7"/>
  <c r="M8" i="7" s="1"/>
  <c r="L9" i="7"/>
  <c r="K9" i="7"/>
  <c r="J9" i="7"/>
  <c r="I9" i="7"/>
  <c r="H9" i="7"/>
  <c r="H8" i="7" s="1"/>
  <c r="G9" i="7"/>
  <c r="F9" i="7"/>
  <c r="D9" i="7"/>
  <c r="C9" i="7"/>
  <c r="B9" i="7"/>
  <c r="K8" i="7"/>
  <c r="I8" i="7"/>
  <c r="O9" i="8"/>
  <c r="N9" i="8"/>
  <c r="M9" i="8"/>
  <c r="M8" i="8" s="1"/>
  <c r="L9" i="8"/>
  <c r="K9" i="8"/>
  <c r="J9" i="8"/>
  <c r="I9" i="8"/>
  <c r="I8" i="8" s="1"/>
  <c r="H9" i="8"/>
  <c r="H8" i="8" s="1"/>
  <c r="G9" i="8"/>
  <c r="G8" i="8" s="1"/>
  <c r="F9" i="8"/>
  <c r="D9" i="8"/>
  <c r="D8" i="8" s="1"/>
  <c r="C9" i="8"/>
  <c r="B9" i="8"/>
  <c r="O9" i="9"/>
  <c r="N9" i="9"/>
  <c r="N8" i="9" s="1"/>
  <c r="M9" i="9"/>
  <c r="L9" i="9"/>
  <c r="L8" i="9" s="1"/>
  <c r="K9" i="9"/>
  <c r="J9" i="9"/>
  <c r="I9" i="9"/>
  <c r="H9" i="9"/>
  <c r="G9" i="9"/>
  <c r="F9" i="9"/>
  <c r="D9" i="9"/>
  <c r="C9" i="9"/>
  <c r="B9" i="9"/>
  <c r="O8" i="9"/>
  <c r="M8" i="9"/>
  <c r="C8" i="9"/>
  <c r="O9" i="10"/>
  <c r="O8" i="10" s="1"/>
  <c r="N9" i="10"/>
  <c r="M9" i="10"/>
  <c r="L9" i="10"/>
  <c r="K9" i="10"/>
  <c r="J9" i="10"/>
  <c r="I9" i="10"/>
  <c r="I8" i="10" s="1"/>
  <c r="H9" i="10"/>
  <c r="H8" i="10" s="1"/>
  <c r="G9" i="10"/>
  <c r="F9" i="10"/>
  <c r="D9" i="10"/>
  <c r="C9" i="10"/>
  <c r="B9" i="10"/>
  <c r="O9" i="11"/>
  <c r="N9" i="11"/>
  <c r="M9" i="11"/>
  <c r="L9" i="11"/>
  <c r="K9" i="11"/>
  <c r="J9" i="11"/>
  <c r="I9" i="11"/>
  <c r="H9" i="11"/>
  <c r="G9" i="11"/>
  <c r="F9" i="11"/>
  <c r="F8" i="11" s="1"/>
  <c r="D9" i="11"/>
  <c r="C9" i="11"/>
  <c r="B9" i="11"/>
  <c r="O9" i="12"/>
  <c r="O8" i="12" s="1"/>
  <c r="N9" i="12"/>
  <c r="N8" i="12" s="1"/>
  <c r="N61" i="12" s="1"/>
  <c r="N65" i="12" s="1"/>
  <c r="M9" i="12"/>
  <c r="M8" i="12" s="1"/>
  <c r="L9" i="12"/>
  <c r="K9" i="12"/>
  <c r="K8" i="12" s="1"/>
  <c r="J9" i="12"/>
  <c r="I9" i="12"/>
  <c r="I8" i="12" s="1"/>
  <c r="H9" i="12"/>
  <c r="H8" i="12" s="1"/>
  <c r="G9" i="12"/>
  <c r="F9" i="12"/>
  <c r="D9" i="12"/>
  <c r="C9" i="12"/>
  <c r="B9" i="12"/>
  <c r="O9" i="13"/>
  <c r="O8" i="13" s="1"/>
  <c r="N9" i="13"/>
  <c r="M9" i="13"/>
  <c r="M8" i="13" s="1"/>
  <c r="L9" i="13"/>
  <c r="L8" i="13" s="1"/>
  <c r="K9" i="13"/>
  <c r="J9" i="13"/>
  <c r="I9" i="13"/>
  <c r="H9" i="13"/>
  <c r="G9" i="13"/>
  <c r="F9" i="13"/>
  <c r="D9" i="13"/>
  <c r="C9" i="13"/>
  <c r="B9" i="13"/>
  <c r="N8" i="13"/>
  <c r="O9" i="14"/>
  <c r="N9" i="14"/>
  <c r="M9" i="14"/>
  <c r="L9" i="14"/>
  <c r="L8" i="14" s="1"/>
  <c r="K9" i="14"/>
  <c r="S9" i="14" s="1"/>
  <c r="J9" i="14"/>
  <c r="I9" i="14"/>
  <c r="I8" i="14" s="1"/>
  <c r="H9" i="14"/>
  <c r="H8" i="14" s="1"/>
  <c r="G9" i="14"/>
  <c r="F9" i="14"/>
  <c r="D9" i="14"/>
  <c r="C9" i="14"/>
  <c r="B9" i="14"/>
  <c r="K8" i="14"/>
  <c r="F8" i="14"/>
  <c r="O9" i="15"/>
  <c r="N9" i="15"/>
  <c r="M9" i="15"/>
  <c r="M8" i="15" s="1"/>
  <c r="L9" i="15"/>
  <c r="K9" i="15"/>
  <c r="K8" i="15" s="1"/>
  <c r="J9" i="15"/>
  <c r="I9" i="15"/>
  <c r="H9" i="15"/>
  <c r="G9" i="15"/>
  <c r="F9" i="15"/>
  <c r="F8" i="15" s="1"/>
  <c r="D9" i="15"/>
  <c r="D8" i="15" s="1"/>
  <c r="C9" i="15"/>
  <c r="B9" i="15"/>
  <c r="O9" i="16"/>
  <c r="O8" i="16" s="1"/>
  <c r="N9" i="16"/>
  <c r="M9" i="16"/>
  <c r="L9" i="16"/>
  <c r="K9" i="16"/>
  <c r="J9" i="16"/>
  <c r="I9" i="16"/>
  <c r="H9" i="16"/>
  <c r="H8" i="16" s="1"/>
  <c r="G9" i="16"/>
  <c r="G8" i="16" s="1"/>
  <c r="F9" i="16"/>
  <c r="D9" i="16"/>
  <c r="C9" i="16"/>
  <c r="B9" i="16"/>
  <c r="O9" i="17"/>
  <c r="N9" i="17"/>
  <c r="M9" i="17"/>
  <c r="L9" i="17"/>
  <c r="K9" i="17"/>
  <c r="K8" i="17" s="1"/>
  <c r="J9" i="17"/>
  <c r="I9" i="17"/>
  <c r="I8" i="17" s="1"/>
  <c r="H9" i="17"/>
  <c r="G9" i="17"/>
  <c r="F9" i="17"/>
  <c r="F8" i="17" s="1"/>
  <c r="D9" i="17"/>
  <c r="C9" i="17"/>
  <c r="B9" i="17"/>
  <c r="O9" i="18"/>
  <c r="N9" i="18"/>
  <c r="M9" i="18"/>
  <c r="M8" i="18" s="1"/>
  <c r="L9" i="18"/>
  <c r="K9" i="18"/>
  <c r="J9" i="18"/>
  <c r="I9" i="18"/>
  <c r="H9" i="18"/>
  <c r="G9" i="18"/>
  <c r="G8" i="18" s="1"/>
  <c r="F9" i="18"/>
  <c r="D9" i="18"/>
  <c r="C9" i="18"/>
  <c r="B9" i="18"/>
  <c r="O9" i="19"/>
  <c r="N9" i="19"/>
  <c r="M9" i="19"/>
  <c r="L9" i="19"/>
  <c r="K9" i="19"/>
  <c r="S9" i="19" s="1"/>
  <c r="J9" i="19"/>
  <c r="I9" i="19"/>
  <c r="H9" i="19"/>
  <c r="G9" i="19"/>
  <c r="F9" i="19"/>
  <c r="D9" i="19"/>
  <c r="C9" i="19"/>
  <c r="B9" i="19"/>
  <c r="I8" i="19"/>
  <c r="O9" i="20"/>
  <c r="N9" i="20"/>
  <c r="M9" i="20"/>
  <c r="L9" i="20"/>
  <c r="L8" i="20" s="1"/>
  <c r="K9" i="20"/>
  <c r="S9" i="20" s="1"/>
  <c r="J9" i="20"/>
  <c r="I9" i="20"/>
  <c r="H9" i="20"/>
  <c r="G9" i="20"/>
  <c r="F9" i="20"/>
  <c r="F8" i="20" s="1"/>
  <c r="D9" i="20"/>
  <c r="C9" i="20"/>
  <c r="B9" i="20"/>
  <c r="O9" i="21"/>
  <c r="N9" i="21"/>
  <c r="M9" i="21"/>
  <c r="L9" i="21"/>
  <c r="K9" i="21"/>
  <c r="S9" i="21" s="1"/>
  <c r="J9" i="21"/>
  <c r="I9" i="21"/>
  <c r="H9" i="21"/>
  <c r="H8" i="21" s="1"/>
  <c r="G9" i="21"/>
  <c r="F9" i="21"/>
  <c r="D9" i="21"/>
  <c r="C9" i="21"/>
  <c r="B9" i="21"/>
  <c r="O9" i="22"/>
  <c r="O8" i="22" s="1"/>
  <c r="N9" i="22"/>
  <c r="M9" i="22"/>
  <c r="L9" i="22"/>
  <c r="K9" i="22"/>
  <c r="K8" i="22" s="1"/>
  <c r="J9" i="22"/>
  <c r="I9" i="22"/>
  <c r="H9" i="22"/>
  <c r="G9" i="22"/>
  <c r="F9" i="22"/>
  <c r="F8" i="22" s="1"/>
  <c r="D9" i="22"/>
  <c r="D8" i="22" s="1"/>
  <c r="C9" i="22"/>
  <c r="B9" i="22"/>
  <c r="O9" i="23"/>
  <c r="O8" i="23" s="1"/>
  <c r="N9" i="23"/>
  <c r="N8" i="23" s="1"/>
  <c r="M9" i="23"/>
  <c r="L9" i="23"/>
  <c r="L8" i="23" s="1"/>
  <c r="K9" i="23"/>
  <c r="J9" i="23"/>
  <c r="I9" i="23"/>
  <c r="H9" i="23"/>
  <c r="G9" i="23"/>
  <c r="G8" i="23" s="1"/>
  <c r="F9" i="23"/>
  <c r="D9" i="23"/>
  <c r="C9" i="23"/>
  <c r="C8" i="23" s="1"/>
  <c r="B9" i="23"/>
  <c r="O9" i="24"/>
  <c r="N9" i="24"/>
  <c r="M9" i="24"/>
  <c r="M8" i="24" s="1"/>
  <c r="L9" i="24"/>
  <c r="K9" i="24"/>
  <c r="J9" i="24"/>
  <c r="I9" i="24"/>
  <c r="H9" i="24"/>
  <c r="G9" i="24"/>
  <c r="F9" i="24"/>
  <c r="F8" i="24" s="1"/>
  <c r="D9" i="24"/>
  <c r="C9" i="24"/>
  <c r="B9" i="24"/>
  <c r="O9" i="25"/>
  <c r="N9" i="25"/>
  <c r="M9" i="25"/>
  <c r="L9" i="25"/>
  <c r="L8" i="25" s="1"/>
  <c r="K9" i="25"/>
  <c r="J9" i="25"/>
  <c r="R9" i="25" s="1"/>
  <c r="I9" i="25"/>
  <c r="H9" i="25"/>
  <c r="G9" i="25"/>
  <c r="F9" i="25"/>
  <c r="D9" i="25"/>
  <c r="C9" i="25"/>
  <c r="C8" i="25" s="1"/>
  <c r="B9" i="25"/>
  <c r="N8" i="25"/>
  <c r="O9" i="26"/>
  <c r="N9" i="26"/>
  <c r="M9" i="26"/>
  <c r="L9" i="26"/>
  <c r="K9" i="26"/>
  <c r="S9" i="26" s="1"/>
  <c r="J9" i="26"/>
  <c r="I9" i="26"/>
  <c r="I8" i="26" s="1"/>
  <c r="H9" i="26"/>
  <c r="G9" i="26"/>
  <c r="F9" i="26"/>
  <c r="D9" i="26"/>
  <c r="C9" i="26"/>
  <c r="C8" i="26" s="1"/>
  <c r="B9" i="26"/>
  <c r="O9" i="27"/>
  <c r="N9" i="27"/>
  <c r="M9" i="27"/>
  <c r="L9" i="27"/>
  <c r="K9" i="27"/>
  <c r="S9" i="27" s="1"/>
  <c r="J9" i="27"/>
  <c r="I9" i="27"/>
  <c r="I8" i="27" s="1"/>
  <c r="H9" i="27"/>
  <c r="G9" i="27"/>
  <c r="F9" i="27"/>
  <c r="D9" i="27"/>
  <c r="C9" i="27"/>
  <c r="C8" i="27" s="1"/>
  <c r="B9" i="27"/>
  <c r="N8" i="27"/>
  <c r="O9" i="28"/>
  <c r="N9" i="28"/>
  <c r="N8" i="28" s="1"/>
  <c r="M9" i="28"/>
  <c r="L9" i="28"/>
  <c r="K9" i="28"/>
  <c r="J9" i="28"/>
  <c r="I9" i="28"/>
  <c r="H9" i="28"/>
  <c r="G9" i="28"/>
  <c r="F9" i="28"/>
  <c r="F8" i="28" s="1"/>
  <c r="D9" i="28"/>
  <c r="D8" i="28" s="1"/>
  <c r="C9" i="28"/>
  <c r="B9" i="28"/>
  <c r="O9" i="29"/>
  <c r="N9" i="29"/>
  <c r="N8" i="29" s="1"/>
  <c r="M9" i="29"/>
  <c r="L9" i="29"/>
  <c r="L8" i="29" s="1"/>
  <c r="K9" i="29"/>
  <c r="S9" i="29" s="1"/>
  <c r="J9" i="29"/>
  <c r="R9" i="29" s="1"/>
  <c r="I9" i="29"/>
  <c r="I8" i="29" s="1"/>
  <c r="H9" i="29"/>
  <c r="G9" i="29"/>
  <c r="F9" i="29"/>
  <c r="D9" i="29"/>
  <c r="C9" i="29"/>
  <c r="B9" i="29"/>
  <c r="M8" i="29"/>
  <c r="O9" i="30"/>
  <c r="N9" i="30"/>
  <c r="M9" i="30"/>
  <c r="M8" i="30" s="1"/>
  <c r="L9" i="30"/>
  <c r="K9" i="30"/>
  <c r="J9" i="30"/>
  <c r="I9" i="30"/>
  <c r="I8" i="30" s="1"/>
  <c r="H9" i="30"/>
  <c r="G9" i="30"/>
  <c r="F9" i="30"/>
  <c r="D9" i="30"/>
  <c r="C9" i="30"/>
  <c r="B9" i="30"/>
  <c r="L8" i="30"/>
  <c r="O9" i="31"/>
  <c r="N9" i="31"/>
  <c r="M9" i="31"/>
  <c r="L9" i="31"/>
  <c r="K9" i="31"/>
  <c r="J9" i="31"/>
  <c r="I9" i="31"/>
  <c r="H9" i="31"/>
  <c r="G9" i="31"/>
  <c r="F9" i="31"/>
  <c r="D9" i="31"/>
  <c r="C9" i="31"/>
  <c r="B9" i="31"/>
  <c r="O8" i="31"/>
  <c r="O9" i="1"/>
  <c r="N9" i="1"/>
  <c r="N8" i="1" s="1"/>
  <c r="M9" i="1"/>
  <c r="M8" i="1" s="1"/>
  <c r="L9" i="1"/>
  <c r="K9" i="1"/>
  <c r="S9" i="1" s="1"/>
  <c r="J9" i="1"/>
  <c r="I9" i="1"/>
  <c r="H9" i="1"/>
  <c r="G9" i="1"/>
  <c r="F9" i="1"/>
  <c r="F8" i="1" s="1"/>
  <c r="D9" i="1"/>
  <c r="D8" i="1" s="1"/>
  <c r="C9" i="1"/>
  <c r="C8" i="1" s="1"/>
  <c r="B9" i="1"/>
  <c r="S64" i="31"/>
  <c r="R64" i="31"/>
  <c r="Q64" i="31"/>
  <c r="P64" i="31"/>
  <c r="E64" i="31"/>
  <c r="U64" i="31" s="1"/>
  <c r="U63" i="31"/>
  <c r="S63" i="31"/>
  <c r="R63" i="31"/>
  <c r="Q63" i="31"/>
  <c r="Q62" i="31" s="1"/>
  <c r="P63" i="31"/>
  <c r="E63" i="31"/>
  <c r="S62" i="31"/>
  <c r="S60" i="31"/>
  <c r="R60" i="31"/>
  <c r="Q60" i="31"/>
  <c r="P60" i="31"/>
  <c r="E60" i="31"/>
  <c r="U60" i="31" s="1"/>
  <c r="U59" i="31"/>
  <c r="S59" i="31"/>
  <c r="R59" i="31"/>
  <c r="Q59" i="31"/>
  <c r="P59" i="31"/>
  <c r="E59" i="31"/>
  <c r="T59" i="31" s="1"/>
  <c r="S58" i="31"/>
  <c r="R58" i="31"/>
  <c r="Q58" i="31"/>
  <c r="P58" i="31"/>
  <c r="E58" i="31"/>
  <c r="S57" i="31"/>
  <c r="R57" i="31"/>
  <c r="Q57" i="31"/>
  <c r="P57" i="31"/>
  <c r="P56" i="31" s="1"/>
  <c r="E57" i="31"/>
  <c r="S56" i="31"/>
  <c r="S55" i="31"/>
  <c r="R55" i="31"/>
  <c r="Q55" i="31"/>
  <c r="P55" i="31"/>
  <c r="E55" i="31"/>
  <c r="U55" i="31" s="1"/>
  <c r="U54" i="31"/>
  <c r="S54" i="31"/>
  <c r="R54" i="31"/>
  <c r="Q54" i="31"/>
  <c r="P54" i="31"/>
  <c r="E54" i="31"/>
  <c r="T54" i="31" s="1"/>
  <c r="U53" i="31"/>
  <c r="T53" i="31"/>
  <c r="S53" i="31"/>
  <c r="R53" i="31"/>
  <c r="Q53" i="31"/>
  <c r="P53" i="31"/>
  <c r="E53" i="31"/>
  <c r="S52" i="31"/>
  <c r="R52" i="31"/>
  <c r="Q52" i="31"/>
  <c r="P52" i="31"/>
  <c r="E52" i="31"/>
  <c r="U52" i="31" s="1"/>
  <c r="S51" i="31"/>
  <c r="R51" i="31"/>
  <c r="Q51" i="31"/>
  <c r="P51" i="31"/>
  <c r="E51" i="31"/>
  <c r="U51" i="31" s="1"/>
  <c r="S50" i="31"/>
  <c r="R50" i="31"/>
  <c r="Q50" i="31"/>
  <c r="P50" i="31"/>
  <c r="E50" i="31"/>
  <c r="T50" i="31" s="1"/>
  <c r="S49" i="31"/>
  <c r="R49" i="31"/>
  <c r="Q49" i="31"/>
  <c r="P49" i="31"/>
  <c r="E49" i="3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U46" i="31"/>
  <c r="S46" i="31"/>
  <c r="R46" i="31"/>
  <c r="Q46" i="31"/>
  <c r="P46" i="31"/>
  <c r="E46" i="31"/>
  <c r="T46" i="31" s="1"/>
  <c r="S45" i="31"/>
  <c r="R45" i="31"/>
  <c r="Q45" i="31"/>
  <c r="P45" i="31"/>
  <c r="E45" i="31"/>
  <c r="R44" i="31"/>
  <c r="S42" i="31"/>
  <c r="R42" i="31"/>
  <c r="Q42" i="31"/>
  <c r="P42" i="31"/>
  <c r="E42" i="31"/>
  <c r="T42" i="31" s="1"/>
  <c r="U41" i="31"/>
  <c r="T41" i="31"/>
  <c r="S41" i="31"/>
  <c r="R41" i="31"/>
  <c r="Q41" i="31"/>
  <c r="P41" i="31"/>
  <c r="E41" i="31"/>
  <c r="T40" i="31"/>
  <c r="S40" i="31"/>
  <c r="R40" i="31"/>
  <c r="Q40" i="31"/>
  <c r="P40" i="31"/>
  <c r="E40" i="31"/>
  <c r="U40" i="31" s="1"/>
  <c r="S39" i="31"/>
  <c r="R39" i="31"/>
  <c r="Q39" i="31"/>
  <c r="P39" i="31"/>
  <c r="E39" i="31"/>
  <c r="U39" i="31" s="1"/>
  <c r="S38" i="31"/>
  <c r="R38" i="31"/>
  <c r="Q38" i="31"/>
  <c r="P38" i="31"/>
  <c r="E38" i="31"/>
  <c r="T38" i="31" s="1"/>
  <c r="U37" i="31"/>
  <c r="T37" i="31"/>
  <c r="S37" i="31"/>
  <c r="R37" i="31"/>
  <c r="Q37" i="31"/>
  <c r="P37" i="31"/>
  <c r="E37" i="31"/>
  <c r="S36" i="31"/>
  <c r="R36" i="31"/>
  <c r="Q36" i="31"/>
  <c r="P36" i="31"/>
  <c r="E36" i="31"/>
  <c r="S35" i="31"/>
  <c r="R35" i="31"/>
  <c r="Q35" i="31"/>
  <c r="P35" i="31"/>
  <c r="E35" i="31"/>
  <c r="U35" i="31" s="1"/>
  <c r="U34" i="31"/>
  <c r="S34" i="31"/>
  <c r="R34" i="31"/>
  <c r="Q34" i="31"/>
  <c r="P34" i="31"/>
  <c r="E34" i="31"/>
  <c r="T34" i="31" s="1"/>
  <c r="S33" i="31"/>
  <c r="R33" i="31"/>
  <c r="Q33" i="31"/>
  <c r="P33" i="31"/>
  <c r="E33" i="31"/>
  <c r="T33" i="31" s="1"/>
  <c r="T32" i="31"/>
  <c r="S32" i="31"/>
  <c r="R32" i="31"/>
  <c r="Q32" i="31"/>
  <c r="P32" i="31"/>
  <c r="E32" i="31"/>
  <c r="U32" i="31" s="1"/>
  <c r="S31" i="31"/>
  <c r="R31" i="31"/>
  <c r="Q31" i="31"/>
  <c r="P31" i="31"/>
  <c r="E31" i="31"/>
  <c r="U31" i="31" s="1"/>
  <c r="U30" i="31"/>
  <c r="T30" i="31"/>
  <c r="S30" i="31"/>
  <c r="R30" i="31"/>
  <c r="Q30" i="31"/>
  <c r="P30" i="31"/>
  <c r="E30" i="31"/>
  <c r="U29" i="31"/>
  <c r="S29" i="31"/>
  <c r="R29" i="31"/>
  <c r="Q29" i="31"/>
  <c r="P29" i="31"/>
  <c r="E29" i="31"/>
  <c r="T29" i="31" s="1"/>
  <c r="S28" i="31"/>
  <c r="S27" i="31"/>
  <c r="R27" i="31"/>
  <c r="Q27" i="31"/>
  <c r="P27" i="31"/>
  <c r="E27" i="31"/>
  <c r="U27" i="31" s="1"/>
  <c r="S26" i="31"/>
  <c r="R26" i="31"/>
  <c r="Q26" i="31"/>
  <c r="P26" i="31"/>
  <c r="E26" i="31"/>
  <c r="T26" i="31" s="1"/>
  <c r="U25" i="31"/>
  <c r="S25" i="31"/>
  <c r="R25" i="31"/>
  <c r="Q25" i="31"/>
  <c r="P25" i="31"/>
  <c r="E25" i="31"/>
  <c r="T25" i="31" s="1"/>
  <c r="S24" i="31"/>
  <c r="R24" i="31"/>
  <c r="Q24" i="31"/>
  <c r="P24" i="31"/>
  <c r="E24" i="31"/>
  <c r="U24" i="31" s="1"/>
  <c r="S23" i="31"/>
  <c r="R23" i="31"/>
  <c r="Q23" i="31"/>
  <c r="P23" i="31"/>
  <c r="E23" i="31"/>
  <c r="U23" i="31" s="1"/>
  <c r="S22" i="31"/>
  <c r="R22" i="31"/>
  <c r="Q22" i="31"/>
  <c r="P22" i="31"/>
  <c r="E22" i="31"/>
  <c r="T22" i="31" s="1"/>
  <c r="S21" i="31"/>
  <c r="R21" i="31"/>
  <c r="Q21" i="31"/>
  <c r="P21" i="31"/>
  <c r="E21" i="31"/>
  <c r="T21" i="31" s="1"/>
  <c r="S20" i="31"/>
  <c r="R20" i="31"/>
  <c r="Q20" i="31"/>
  <c r="P20" i="31"/>
  <c r="E20" i="31"/>
  <c r="S19" i="31"/>
  <c r="R19" i="31"/>
  <c r="Q19" i="31"/>
  <c r="P19" i="31"/>
  <c r="E19" i="31"/>
  <c r="U19" i="31" s="1"/>
  <c r="S18" i="31"/>
  <c r="R18" i="31"/>
  <c r="Q18" i="31"/>
  <c r="P18" i="31"/>
  <c r="E18" i="31"/>
  <c r="U18" i="31" s="1"/>
  <c r="S17" i="31"/>
  <c r="R17" i="31"/>
  <c r="Q17" i="31"/>
  <c r="P17" i="31"/>
  <c r="E17" i="31"/>
  <c r="U17" i="31" s="1"/>
  <c r="S16" i="31"/>
  <c r="R16" i="31"/>
  <c r="Q16" i="31"/>
  <c r="P16" i="31"/>
  <c r="E16" i="31"/>
  <c r="U16" i="31" s="1"/>
  <c r="S15" i="31"/>
  <c r="R15" i="31"/>
  <c r="Q15" i="31"/>
  <c r="P15" i="31"/>
  <c r="E15" i="31"/>
  <c r="U15" i="31" s="1"/>
  <c r="U14" i="31"/>
  <c r="S14" i="31"/>
  <c r="R14" i="31"/>
  <c r="Q14" i="31"/>
  <c r="P14" i="31"/>
  <c r="E14" i="31"/>
  <c r="T14" i="31" s="1"/>
  <c r="U13" i="31"/>
  <c r="T13" i="31"/>
  <c r="S13" i="31"/>
  <c r="R13" i="31"/>
  <c r="Q13" i="31"/>
  <c r="P13" i="31"/>
  <c r="E13" i="31"/>
  <c r="T12" i="31"/>
  <c r="S12" i="31"/>
  <c r="R12" i="31"/>
  <c r="Q12" i="31"/>
  <c r="P12" i="31"/>
  <c r="E12" i="31"/>
  <c r="U12" i="31" s="1"/>
  <c r="S11" i="31"/>
  <c r="R11" i="31"/>
  <c r="Q11" i="31"/>
  <c r="P11" i="31"/>
  <c r="E11" i="31"/>
  <c r="U11" i="31" s="1"/>
  <c r="S10" i="31"/>
  <c r="R10" i="31"/>
  <c r="Q10" i="31"/>
  <c r="P10" i="31"/>
  <c r="E10" i="31"/>
  <c r="S64" i="30"/>
  <c r="R64" i="30"/>
  <c r="Q64" i="30"/>
  <c r="P64" i="30"/>
  <c r="E64" i="30"/>
  <c r="T64" i="30" s="1"/>
  <c r="S63" i="30"/>
  <c r="R63" i="30"/>
  <c r="Q63" i="30"/>
  <c r="P63" i="30"/>
  <c r="E63" i="30"/>
  <c r="S60" i="30"/>
  <c r="R60" i="30"/>
  <c r="Q60" i="30"/>
  <c r="P60" i="30"/>
  <c r="E60" i="30"/>
  <c r="U60" i="30" s="1"/>
  <c r="U59" i="30"/>
  <c r="T59" i="30"/>
  <c r="S59" i="30"/>
  <c r="R59" i="30"/>
  <c r="Q59" i="30"/>
  <c r="P59" i="30"/>
  <c r="E59" i="30"/>
  <c r="S58" i="30"/>
  <c r="R58" i="30"/>
  <c r="Q58" i="30"/>
  <c r="P58" i="30"/>
  <c r="E58" i="30"/>
  <c r="U58" i="30" s="1"/>
  <c r="S57" i="30"/>
  <c r="R57" i="30"/>
  <c r="Q57" i="30"/>
  <c r="P57" i="30"/>
  <c r="E57" i="30"/>
  <c r="S55" i="30"/>
  <c r="R55" i="30"/>
  <c r="Q55" i="30"/>
  <c r="P55" i="30"/>
  <c r="E55" i="30"/>
  <c r="U55" i="30" s="1"/>
  <c r="U54" i="30"/>
  <c r="T54" i="30"/>
  <c r="S54" i="30"/>
  <c r="R54" i="30"/>
  <c r="Q54" i="30"/>
  <c r="P54" i="30"/>
  <c r="E54" i="30"/>
  <c r="S53" i="30"/>
  <c r="R53" i="30"/>
  <c r="Q53" i="30"/>
  <c r="P53" i="30"/>
  <c r="E53" i="30"/>
  <c r="U53" i="30" s="1"/>
  <c r="S52" i="30"/>
  <c r="R52" i="30"/>
  <c r="Q52" i="30"/>
  <c r="P52" i="30"/>
  <c r="E52" i="30"/>
  <c r="U51" i="30"/>
  <c r="S51" i="30"/>
  <c r="R51" i="30"/>
  <c r="Q51" i="30"/>
  <c r="P51" i="30"/>
  <c r="E51" i="30"/>
  <c r="T51" i="30" s="1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S46" i="30"/>
  <c r="R46" i="30"/>
  <c r="Q46" i="30"/>
  <c r="U46" i="30" s="1"/>
  <c r="P46" i="30"/>
  <c r="E46" i="30"/>
  <c r="S45" i="30"/>
  <c r="R45" i="30"/>
  <c r="Q45" i="30"/>
  <c r="P45" i="30"/>
  <c r="E45" i="30"/>
  <c r="S42" i="30"/>
  <c r="R42" i="30"/>
  <c r="Q42" i="30"/>
  <c r="P42" i="30"/>
  <c r="E42" i="30"/>
  <c r="S41" i="30"/>
  <c r="R41" i="30"/>
  <c r="Q41" i="30"/>
  <c r="P41" i="30"/>
  <c r="E41" i="30"/>
  <c r="T41" i="30" s="1"/>
  <c r="S40" i="30"/>
  <c r="R40" i="30"/>
  <c r="Q40" i="30"/>
  <c r="P40" i="30"/>
  <c r="E40" i="30"/>
  <c r="U40" i="30" s="1"/>
  <c r="S39" i="30"/>
  <c r="R39" i="30"/>
  <c r="Q39" i="30"/>
  <c r="P39" i="30"/>
  <c r="E39" i="30"/>
  <c r="U39" i="30" s="1"/>
  <c r="S38" i="30"/>
  <c r="R38" i="30"/>
  <c r="Q38" i="30"/>
  <c r="P38" i="30"/>
  <c r="E38" i="30"/>
  <c r="U38" i="30" s="1"/>
  <c r="S37" i="30"/>
  <c r="R37" i="30"/>
  <c r="Q37" i="30"/>
  <c r="P37" i="30"/>
  <c r="E37" i="30"/>
  <c r="U37" i="30" s="1"/>
  <c r="S36" i="30"/>
  <c r="R36" i="30"/>
  <c r="Q36" i="30"/>
  <c r="U36" i="30" s="1"/>
  <c r="P36" i="30"/>
  <c r="T36" i="30" s="1"/>
  <c r="E36" i="30"/>
  <c r="S35" i="30"/>
  <c r="R35" i="30"/>
  <c r="Q35" i="30"/>
  <c r="P35" i="30"/>
  <c r="E35" i="30"/>
  <c r="U35" i="30" s="1"/>
  <c r="S34" i="30"/>
  <c r="R34" i="30"/>
  <c r="Q34" i="30"/>
  <c r="P34" i="30"/>
  <c r="E34" i="30"/>
  <c r="U33" i="30"/>
  <c r="S33" i="30"/>
  <c r="R33" i="30"/>
  <c r="Q33" i="30"/>
  <c r="P33" i="30"/>
  <c r="E33" i="30"/>
  <c r="U32" i="30"/>
  <c r="T32" i="30"/>
  <c r="S32" i="30"/>
  <c r="R32" i="30"/>
  <c r="Q32" i="30"/>
  <c r="P32" i="30"/>
  <c r="E32" i="30"/>
  <c r="T31" i="30"/>
  <c r="S31" i="30"/>
  <c r="R31" i="30"/>
  <c r="Q31" i="30"/>
  <c r="P31" i="30"/>
  <c r="E31" i="30"/>
  <c r="S30" i="30"/>
  <c r="R30" i="30"/>
  <c r="Q30" i="30"/>
  <c r="P30" i="30"/>
  <c r="E30" i="30"/>
  <c r="U30" i="30" s="1"/>
  <c r="S29" i="30"/>
  <c r="R29" i="30"/>
  <c r="Q29" i="30"/>
  <c r="P29" i="30"/>
  <c r="E29" i="30"/>
  <c r="U29" i="30" s="1"/>
  <c r="T27" i="30"/>
  <c r="S27" i="30"/>
  <c r="R27" i="30"/>
  <c r="Q27" i="30"/>
  <c r="P27" i="30"/>
  <c r="E27" i="30"/>
  <c r="U27" i="30" s="1"/>
  <c r="T26" i="30"/>
  <c r="S26" i="30"/>
  <c r="R26" i="30"/>
  <c r="Q26" i="30"/>
  <c r="P26" i="30"/>
  <c r="E26" i="30"/>
  <c r="U26" i="30" s="1"/>
  <c r="S25" i="30"/>
  <c r="R25" i="30"/>
  <c r="Q25" i="30"/>
  <c r="P25" i="30"/>
  <c r="E25" i="30"/>
  <c r="U25" i="30" s="1"/>
  <c r="S24" i="30"/>
  <c r="R24" i="30"/>
  <c r="Q24" i="30"/>
  <c r="P24" i="30"/>
  <c r="E24" i="30"/>
  <c r="U24" i="30" s="1"/>
  <c r="S23" i="30"/>
  <c r="R23" i="30"/>
  <c r="Q23" i="30"/>
  <c r="U23" i="30" s="1"/>
  <c r="P23" i="30"/>
  <c r="T23" i="30" s="1"/>
  <c r="E23" i="30"/>
  <c r="S22" i="30"/>
  <c r="R22" i="30"/>
  <c r="Q22" i="30"/>
  <c r="P22" i="30"/>
  <c r="E22" i="30"/>
  <c r="U22" i="30" s="1"/>
  <c r="S21" i="30"/>
  <c r="R21" i="30"/>
  <c r="Q21" i="30"/>
  <c r="P21" i="30"/>
  <c r="E21" i="30"/>
  <c r="S20" i="30"/>
  <c r="R20" i="30"/>
  <c r="Q20" i="30"/>
  <c r="P20" i="30"/>
  <c r="E20" i="30"/>
  <c r="S19" i="30"/>
  <c r="R19" i="30"/>
  <c r="Q19" i="30"/>
  <c r="P19" i="30"/>
  <c r="E19" i="30"/>
  <c r="U19" i="30" s="1"/>
  <c r="S18" i="30"/>
  <c r="R18" i="30"/>
  <c r="Q18" i="30"/>
  <c r="P18" i="30"/>
  <c r="E18" i="30"/>
  <c r="U18" i="30" s="1"/>
  <c r="S17" i="30"/>
  <c r="R17" i="30"/>
  <c r="Q17" i="30"/>
  <c r="P17" i="30"/>
  <c r="E17" i="30"/>
  <c r="U17" i="30" s="1"/>
  <c r="S16" i="30"/>
  <c r="R16" i="30"/>
  <c r="Q16" i="30"/>
  <c r="P16" i="30"/>
  <c r="E16" i="30"/>
  <c r="U16" i="30" s="1"/>
  <c r="S15" i="30"/>
  <c r="R15" i="30"/>
  <c r="Q15" i="30"/>
  <c r="P15" i="30"/>
  <c r="E15" i="30"/>
  <c r="U15" i="30" s="1"/>
  <c r="S14" i="30"/>
  <c r="R14" i="30"/>
  <c r="Q14" i="30"/>
  <c r="P14" i="30"/>
  <c r="E14" i="30"/>
  <c r="S13" i="30"/>
  <c r="R13" i="30"/>
  <c r="Q13" i="30"/>
  <c r="P13" i="30"/>
  <c r="E13" i="30"/>
  <c r="S12" i="30"/>
  <c r="R12" i="30"/>
  <c r="Q12" i="30"/>
  <c r="P12" i="30"/>
  <c r="E12" i="30"/>
  <c r="S11" i="30"/>
  <c r="R11" i="30"/>
  <c r="Q11" i="30"/>
  <c r="P11" i="30"/>
  <c r="E11" i="30"/>
  <c r="U11" i="30" s="1"/>
  <c r="T10" i="30"/>
  <c r="S10" i="30"/>
  <c r="R10" i="30"/>
  <c r="Q10" i="30"/>
  <c r="P10" i="30"/>
  <c r="E10" i="30"/>
  <c r="S64" i="29"/>
  <c r="R64" i="29"/>
  <c r="Q64" i="29"/>
  <c r="P64" i="29"/>
  <c r="E64" i="29"/>
  <c r="S63" i="29"/>
  <c r="R63" i="29"/>
  <c r="Q63" i="29"/>
  <c r="P63" i="29"/>
  <c r="E63" i="29"/>
  <c r="S62" i="29"/>
  <c r="S60" i="29"/>
  <c r="R60" i="29"/>
  <c r="Q60" i="29"/>
  <c r="P60" i="29"/>
  <c r="E60" i="29"/>
  <c r="U60" i="29" s="1"/>
  <c r="S59" i="29"/>
  <c r="R59" i="29"/>
  <c r="Q59" i="29"/>
  <c r="P59" i="29"/>
  <c r="E59" i="29"/>
  <c r="U59" i="29" s="1"/>
  <c r="S58" i="29"/>
  <c r="R58" i="29"/>
  <c r="Q58" i="29"/>
  <c r="P58" i="29"/>
  <c r="E58" i="29"/>
  <c r="U58" i="29" s="1"/>
  <c r="U57" i="29"/>
  <c r="S57" i="29"/>
  <c r="R57" i="29"/>
  <c r="Q57" i="29"/>
  <c r="P57" i="29"/>
  <c r="E57" i="29"/>
  <c r="T57" i="29" s="1"/>
  <c r="S56" i="29"/>
  <c r="R56" i="29"/>
  <c r="T55" i="29"/>
  <c r="S55" i="29"/>
  <c r="R55" i="29"/>
  <c r="Q55" i="29"/>
  <c r="P55" i="29"/>
  <c r="E55" i="29"/>
  <c r="U55" i="29" s="1"/>
  <c r="S54" i="29"/>
  <c r="R54" i="29"/>
  <c r="Q54" i="29"/>
  <c r="P54" i="29"/>
  <c r="E54" i="29"/>
  <c r="U54" i="29" s="1"/>
  <c r="S53" i="29"/>
  <c r="R53" i="29"/>
  <c r="Q53" i="29"/>
  <c r="P53" i="29"/>
  <c r="E53" i="29"/>
  <c r="U53" i="29" s="1"/>
  <c r="U52" i="29"/>
  <c r="S52" i="29"/>
  <c r="R52" i="29"/>
  <c r="Q52" i="29"/>
  <c r="P52" i="29"/>
  <c r="E52" i="29"/>
  <c r="T52" i="29" s="1"/>
  <c r="S51" i="29"/>
  <c r="R51" i="29"/>
  <c r="Q51" i="29"/>
  <c r="P51" i="29"/>
  <c r="E51" i="29"/>
  <c r="S50" i="29"/>
  <c r="R50" i="29"/>
  <c r="Q50" i="29"/>
  <c r="P50" i="29"/>
  <c r="E50" i="29"/>
  <c r="S49" i="29"/>
  <c r="R49" i="29"/>
  <c r="Q49" i="29"/>
  <c r="P49" i="29"/>
  <c r="E49" i="29"/>
  <c r="U49" i="29" s="1"/>
  <c r="S48" i="29"/>
  <c r="R48" i="29"/>
  <c r="Q48" i="29"/>
  <c r="P48" i="29"/>
  <c r="E48" i="29"/>
  <c r="T47" i="29"/>
  <c r="S47" i="29"/>
  <c r="R47" i="29"/>
  <c r="Q47" i="29"/>
  <c r="P47" i="29"/>
  <c r="E47" i="29"/>
  <c r="U47" i="29" s="1"/>
  <c r="S46" i="29"/>
  <c r="R46" i="29"/>
  <c r="Q46" i="29"/>
  <c r="P46" i="29"/>
  <c r="E46" i="29"/>
  <c r="S45" i="29"/>
  <c r="R45" i="29"/>
  <c r="Q45" i="29"/>
  <c r="P45" i="29"/>
  <c r="E45" i="29"/>
  <c r="U45" i="29" s="1"/>
  <c r="S44" i="29"/>
  <c r="R44" i="29"/>
  <c r="U42" i="29"/>
  <c r="T42" i="29"/>
  <c r="S42" i="29"/>
  <c r="R42" i="29"/>
  <c r="Q42" i="29"/>
  <c r="P42" i="29"/>
  <c r="E42" i="29"/>
  <c r="S41" i="29"/>
  <c r="R41" i="29"/>
  <c r="Q41" i="29"/>
  <c r="P41" i="29"/>
  <c r="E41" i="29"/>
  <c r="S40" i="29"/>
  <c r="R40" i="29"/>
  <c r="Q40" i="29"/>
  <c r="P40" i="29"/>
  <c r="E40" i="29"/>
  <c r="S39" i="29"/>
  <c r="R39" i="29"/>
  <c r="Q39" i="29"/>
  <c r="P39" i="29"/>
  <c r="E39" i="29"/>
  <c r="S38" i="29"/>
  <c r="R38" i="29"/>
  <c r="Q38" i="29"/>
  <c r="P38" i="29"/>
  <c r="E38" i="29"/>
  <c r="U38" i="29" s="1"/>
  <c r="S37" i="29"/>
  <c r="R37" i="29"/>
  <c r="Q37" i="29"/>
  <c r="P37" i="29"/>
  <c r="E37" i="29"/>
  <c r="U37" i="29" s="1"/>
  <c r="S36" i="29"/>
  <c r="R36" i="29"/>
  <c r="Q36" i="29"/>
  <c r="P36" i="29"/>
  <c r="E36" i="29"/>
  <c r="U36" i="29" s="1"/>
  <c r="S35" i="29"/>
  <c r="R35" i="29"/>
  <c r="Q35" i="29"/>
  <c r="P35" i="29"/>
  <c r="E35" i="29"/>
  <c r="U34" i="29"/>
  <c r="T34" i="29"/>
  <c r="S34" i="29"/>
  <c r="R34" i="29"/>
  <c r="Q34" i="29"/>
  <c r="P34" i="29"/>
  <c r="E34" i="29"/>
  <c r="S33" i="29"/>
  <c r="R33" i="29"/>
  <c r="Q33" i="29"/>
  <c r="P33" i="29"/>
  <c r="E33" i="29"/>
  <c r="T33" i="29" s="1"/>
  <c r="S32" i="29"/>
  <c r="R32" i="29"/>
  <c r="Q32" i="29"/>
  <c r="P32" i="29"/>
  <c r="E32" i="29"/>
  <c r="U32" i="29" s="1"/>
  <c r="S31" i="29"/>
  <c r="R31" i="29"/>
  <c r="Q31" i="29"/>
  <c r="P31" i="29"/>
  <c r="E31" i="29"/>
  <c r="S30" i="29"/>
  <c r="R30" i="29"/>
  <c r="Q30" i="29"/>
  <c r="P30" i="29"/>
  <c r="E30" i="29"/>
  <c r="U30" i="29" s="1"/>
  <c r="T29" i="29"/>
  <c r="S29" i="29"/>
  <c r="R29" i="29"/>
  <c r="Q29" i="29"/>
  <c r="P29" i="29"/>
  <c r="E29" i="29"/>
  <c r="U29" i="29" s="1"/>
  <c r="S27" i="29"/>
  <c r="R27" i="29"/>
  <c r="Q27" i="29"/>
  <c r="P27" i="29"/>
  <c r="E27" i="29"/>
  <c r="T27" i="29" s="1"/>
  <c r="S26" i="29"/>
  <c r="R26" i="29"/>
  <c r="Q26" i="29"/>
  <c r="P26" i="29"/>
  <c r="E26" i="29"/>
  <c r="U26" i="29" s="1"/>
  <c r="T25" i="29"/>
  <c r="S25" i="29"/>
  <c r="R25" i="29"/>
  <c r="Q25" i="29"/>
  <c r="P25" i="29"/>
  <c r="E25" i="29"/>
  <c r="U25" i="29" s="1"/>
  <c r="S24" i="29"/>
  <c r="R24" i="29"/>
  <c r="Q24" i="29"/>
  <c r="P24" i="29"/>
  <c r="E24" i="29"/>
  <c r="U24" i="29" s="1"/>
  <c r="S23" i="29"/>
  <c r="R23" i="29"/>
  <c r="Q23" i="29"/>
  <c r="P23" i="29"/>
  <c r="E23" i="29"/>
  <c r="S22" i="29"/>
  <c r="R22" i="29"/>
  <c r="Q22" i="29"/>
  <c r="P22" i="29"/>
  <c r="E22" i="29"/>
  <c r="U22" i="29" s="1"/>
  <c r="S21" i="29"/>
  <c r="R21" i="29"/>
  <c r="Q21" i="29"/>
  <c r="P21" i="29"/>
  <c r="E21" i="29"/>
  <c r="S20" i="29"/>
  <c r="R20" i="29"/>
  <c r="Q20" i="29"/>
  <c r="P20" i="29"/>
  <c r="E20" i="29"/>
  <c r="U20" i="29" s="1"/>
  <c r="S19" i="29"/>
  <c r="R19" i="29"/>
  <c r="Q19" i="29"/>
  <c r="P19" i="29"/>
  <c r="E19" i="29"/>
  <c r="U18" i="29"/>
  <c r="T18" i="29"/>
  <c r="S18" i="29"/>
  <c r="R18" i="29"/>
  <c r="Q18" i="29"/>
  <c r="P18" i="29"/>
  <c r="E18" i="29"/>
  <c r="S17" i="29"/>
  <c r="R17" i="29"/>
  <c r="Q17" i="29"/>
  <c r="P17" i="29"/>
  <c r="E17" i="29"/>
  <c r="S16" i="29"/>
  <c r="R16" i="29"/>
  <c r="Q16" i="29"/>
  <c r="P16" i="29"/>
  <c r="E16" i="29"/>
  <c r="U16" i="29" s="1"/>
  <c r="S15" i="29"/>
  <c r="R15" i="29"/>
  <c r="Q15" i="29"/>
  <c r="P15" i="29"/>
  <c r="E15" i="29"/>
  <c r="U14" i="29"/>
  <c r="T14" i="29"/>
  <c r="S14" i="29"/>
  <c r="R14" i="29"/>
  <c r="Q14" i="29"/>
  <c r="P14" i="29"/>
  <c r="E14" i="29"/>
  <c r="S13" i="29"/>
  <c r="R13" i="29"/>
  <c r="Q13" i="29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T11" i="29" s="1"/>
  <c r="S10" i="29"/>
  <c r="R10" i="29"/>
  <c r="Q10" i="29"/>
  <c r="P10" i="29"/>
  <c r="E10" i="29"/>
  <c r="U10" i="29" s="1"/>
  <c r="S64" i="28"/>
  <c r="R64" i="28"/>
  <c r="Q64" i="28"/>
  <c r="P64" i="28"/>
  <c r="E64" i="28"/>
  <c r="S63" i="28"/>
  <c r="R63" i="28"/>
  <c r="Q63" i="28"/>
  <c r="Q62" i="28" s="1"/>
  <c r="P63" i="28"/>
  <c r="P62" i="28" s="1"/>
  <c r="E63" i="28"/>
  <c r="U63" i="28" s="1"/>
  <c r="S62" i="28"/>
  <c r="U60" i="28"/>
  <c r="S60" i="28"/>
  <c r="R60" i="28"/>
  <c r="Q60" i="28"/>
  <c r="P60" i="28"/>
  <c r="E60" i="28"/>
  <c r="T60" i="28" s="1"/>
  <c r="S59" i="28"/>
  <c r="R59" i="28"/>
  <c r="Q59" i="28"/>
  <c r="P59" i="28"/>
  <c r="E59" i="28"/>
  <c r="T58" i="28"/>
  <c r="S58" i="28"/>
  <c r="R58" i="28"/>
  <c r="Q58" i="28"/>
  <c r="P58" i="28"/>
  <c r="E58" i="28"/>
  <c r="U58" i="28" s="1"/>
  <c r="S57" i="28"/>
  <c r="R57" i="28"/>
  <c r="Q57" i="28"/>
  <c r="P57" i="28"/>
  <c r="E57" i="28"/>
  <c r="S56" i="28"/>
  <c r="R56" i="28"/>
  <c r="S55" i="28"/>
  <c r="R55" i="28"/>
  <c r="Q55" i="28"/>
  <c r="P55" i="28"/>
  <c r="E55" i="28"/>
  <c r="S54" i="28"/>
  <c r="R54" i="28"/>
  <c r="Q54" i="28"/>
  <c r="U54" i="28" s="1"/>
  <c r="P54" i="28"/>
  <c r="T54" i="28" s="1"/>
  <c r="E54" i="28"/>
  <c r="S53" i="28"/>
  <c r="R53" i="28"/>
  <c r="Q53" i="28"/>
  <c r="P53" i="28"/>
  <c r="E53" i="28"/>
  <c r="S52" i="28"/>
  <c r="R52" i="28"/>
  <c r="Q52" i="28"/>
  <c r="P52" i="28"/>
  <c r="E52" i="28"/>
  <c r="S51" i="28"/>
  <c r="R51" i="28"/>
  <c r="Q51" i="28"/>
  <c r="P51" i="28"/>
  <c r="E51" i="28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S48" i="28"/>
  <c r="R48" i="28"/>
  <c r="Q48" i="28"/>
  <c r="P48" i="28"/>
  <c r="E48" i="28"/>
  <c r="S47" i="28"/>
  <c r="R47" i="28"/>
  <c r="Q47" i="28"/>
  <c r="P47" i="28"/>
  <c r="E47" i="28"/>
  <c r="U46" i="28"/>
  <c r="S46" i="28"/>
  <c r="R46" i="28"/>
  <c r="Q46" i="28"/>
  <c r="P46" i="28"/>
  <c r="E46" i="28"/>
  <c r="T46" i="28" s="1"/>
  <c r="T45" i="28"/>
  <c r="S45" i="28"/>
  <c r="R45" i="28"/>
  <c r="Q45" i="28"/>
  <c r="P45" i="28"/>
  <c r="E45" i="28"/>
  <c r="U45" i="28" s="1"/>
  <c r="R44" i="28"/>
  <c r="S42" i="28"/>
  <c r="R42" i="28"/>
  <c r="Q42" i="28"/>
  <c r="P42" i="28"/>
  <c r="E42" i="28"/>
  <c r="S41" i="28"/>
  <c r="R41" i="28"/>
  <c r="Q41" i="28"/>
  <c r="P41" i="28"/>
  <c r="E41" i="28"/>
  <c r="U40" i="28"/>
  <c r="T40" i="28"/>
  <c r="S40" i="28"/>
  <c r="R40" i="28"/>
  <c r="Q40" i="28"/>
  <c r="P40" i="28"/>
  <c r="E40" i="28"/>
  <c r="S39" i="28"/>
  <c r="R39" i="28"/>
  <c r="Q39" i="28"/>
  <c r="P39" i="28"/>
  <c r="E39" i="28"/>
  <c r="S38" i="28"/>
  <c r="R38" i="28"/>
  <c r="Q38" i="28"/>
  <c r="P38" i="28"/>
  <c r="E38" i="28"/>
  <c r="U38" i="28" s="1"/>
  <c r="U37" i="28"/>
  <c r="S37" i="28"/>
  <c r="R37" i="28"/>
  <c r="Q37" i="28"/>
  <c r="P37" i="28"/>
  <c r="E37" i="28"/>
  <c r="T37" i="28" s="1"/>
  <c r="U36" i="28"/>
  <c r="S36" i="28"/>
  <c r="R36" i="28"/>
  <c r="Q36" i="28"/>
  <c r="P36" i="28"/>
  <c r="E36" i="28"/>
  <c r="T36" i="28" s="1"/>
  <c r="S35" i="28"/>
  <c r="R35" i="28"/>
  <c r="Q35" i="28"/>
  <c r="P35" i="28"/>
  <c r="E35" i="28"/>
  <c r="U35" i="28" s="1"/>
  <c r="S34" i="28"/>
  <c r="R34" i="28"/>
  <c r="Q34" i="28"/>
  <c r="P34" i="28"/>
  <c r="E34" i="28"/>
  <c r="U33" i="28"/>
  <c r="S33" i="28"/>
  <c r="R33" i="28"/>
  <c r="Q33" i="28"/>
  <c r="P33" i="28"/>
  <c r="E33" i="28"/>
  <c r="T33" i="28" s="1"/>
  <c r="T32" i="28"/>
  <c r="S32" i="28"/>
  <c r="R32" i="28"/>
  <c r="Q32" i="28"/>
  <c r="P32" i="28"/>
  <c r="E32" i="28"/>
  <c r="U32" i="28" s="1"/>
  <c r="S31" i="28"/>
  <c r="R31" i="28"/>
  <c r="Q31" i="28"/>
  <c r="P31" i="28"/>
  <c r="E31" i="28"/>
  <c r="U31" i="28" s="1"/>
  <c r="T30" i="28"/>
  <c r="S30" i="28"/>
  <c r="R30" i="28"/>
  <c r="Q30" i="28"/>
  <c r="P30" i="28"/>
  <c r="E30" i="28"/>
  <c r="U30" i="28" s="1"/>
  <c r="S29" i="28"/>
  <c r="R29" i="28"/>
  <c r="Q29" i="28"/>
  <c r="P29" i="28"/>
  <c r="E29" i="28"/>
  <c r="U29" i="28" s="1"/>
  <c r="U27" i="28"/>
  <c r="T27" i="28"/>
  <c r="S27" i="28"/>
  <c r="R27" i="28"/>
  <c r="Q27" i="28"/>
  <c r="P27" i="28"/>
  <c r="E27" i="28"/>
  <c r="S26" i="28"/>
  <c r="R26" i="28"/>
  <c r="Q26" i="28"/>
  <c r="P26" i="28"/>
  <c r="E26" i="28"/>
  <c r="U25" i="28"/>
  <c r="S25" i="28"/>
  <c r="R25" i="28"/>
  <c r="Q25" i="28"/>
  <c r="P25" i="28"/>
  <c r="E25" i="28"/>
  <c r="T25" i="28" s="1"/>
  <c r="U24" i="28"/>
  <c r="S24" i="28"/>
  <c r="R24" i="28"/>
  <c r="Q24" i="28"/>
  <c r="P24" i="28"/>
  <c r="E24" i="28"/>
  <c r="T24" i="28" s="1"/>
  <c r="S23" i="28"/>
  <c r="R23" i="28"/>
  <c r="Q23" i="28"/>
  <c r="P23" i="28"/>
  <c r="E23" i="28"/>
  <c r="S22" i="28"/>
  <c r="R22" i="28"/>
  <c r="Q22" i="28"/>
  <c r="P22" i="28"/>
  <c r="E22" i="28"/>
  <c r="U21" i="28"/>
  <c r="S21" i="28"/>
  <c r="R21" i="28"/>
  <c r="Q21" i="28"/>
  <c r="P21" i="28"/>
  <c r="E21" i="28"/>
  <c r="T21" i="28" s="1"/>
  <c r="T20" i="28"/>
  <c r="S20" i="28"/>
  <c r="R20" i="28"/>
  <c r="Q20" i="28"/>
  <c r="P20" i="28"/>
  <c r="E20" i="28"/>
  <c r="U20" i="28" s="1"/>
  <c r="S19" i="28"/>
  <c r="R19" i="28"/>
  <c r="Q19" i="28"/>
  <c r="P19" i="28"/>
  <c r="E19" i="28"/>
  <c r="U19" i="28" s="1"/>
  <c r="T18" i="28"/>
  <c r="S18" i="28"/>
  <c r="R18" i="28"/>
  <c r="Q18" i="28"/>
  <c r="P18" i="28"/>
  <c r="E18" i="28"/>
  <c r="U18" i="28" s="1"/>
  <c r="S17" i="28"/>
  <c r="R17" i="28"/>
  <c r="Q17" i="28"/>
  <c r="P17" i="28"/>
  <c r="E17" i="28"/>
  <c r="U16" i="28"/>
  <c r="T16" i="28"/>
  <c r="S16" i="28"/>
  <c r="R16" i="28"/>
  <c r="Q16" i="28"/>
  <c r="P16" i="28"/>
  <c r="E16" i="28"/>
  <c r="S15" i="28"/>
  <c r="R15" i="28"/>
  <c r="Q15" i="28"/>
  <c r="P15" i="28"/>
  <c r="E15" i="28"/>
  <c r="U15" i="28" s="1"/>
  <c r="S14" i="28"/>
  <c r="R14" i="28"/>
  <c r="Q14" i="28"/>
  <c r="P14" i="28"/>
  <c r="E14" i="28"/>
  <c r="U13" i="28"/>
  <c r="S13" i="28"/>
  <c r="R13" i="28"/>
  <c r="Q13" i="28"/>
  <c r="P13" i="28"/>
  <c r="E13" i="28"/>
  <c r="U12" i="28"/>
  <c r="T12" i="28"/>
  <c r="S12" i="28"/>
  <c r="R12" i="28"/>
  <c r="Q12" i="28"/>
  <c r="P12" i="28"/>
  <c r="E12" i="28"/>
  <c r="S11" i="28"/>
  <c r="R11" i="28"/>
  <c r="Q11" i="28"/>
  <c r="P11" i="28"/>
  <c r="E11" i="28"/>
  <c r="S10" i="28"/>
  <c r="R10" i="28"/>
  <c r="Q10" i="28"/>
  <c r="P10" i="28"/>
  <c r="E10" i="28"/>
  <c r="S64" i="27"/>
  <c r="R64" i="27"/>
  <c r="Q64" i="27"/>
  <c r="P64" i="27"/>
  <c r="E64" i="27"/>
  <c r="S63" i="27"/>
  <c r="R63" i="27"/>
  <c r="Q63" i="27"/>
  <c r="P63" i="27"/>
  <c r="E63" i="27"/>
  <c r="S60" i="27"/>
  <c r="R60" i="27"/>
  <c r="Q60" i="27"/>
  <c r="P60" i="27"/>
  <c r="E60" i="27"/>
  <c r="T60" i="27" s="1"/>
  <c r="S59" i="27"/>
  <c r="R59" i="27"/>
  <c r="Q59" i="27"/>
  <c r="P59" i="27"/>
  <c r="E59" i="27"/>
  <c r="U59" i="27" s="1"/>
  <c r="S58" i="27"/>
  <c r="R58" i="27"/>
  <c r="Q58" i="27"/>
  <c r="P58" i="27"/>
  <c r="E58" i="27"/>
  <c r="T57" i="27"/>
  <c r="S57" i="27"/>
  <c r="R57" i="27"/>
  <c r="Q57" i="27"/>
  <c r="P57" i="27"/>
  <c r="E57" i="27"/>
  <c r="U57" i="27" s="1"/>
  <c r="S56" i="27"/>
  <c r="R56" i="27"/>
  <c r="S55" i="27"/>
  <c r="R55" i="27"/>
  <c r="Q55" i="27"/>
  <c r="P55" i="27"/>
  <c r="E55" i="27"/>
  <c r="S54" i="27"/>
  <c r="R54" i="27"/>
  <c r="Q54" i="27"/>
  <c r="P54" i="27"/>
  <c r="E54" i="27"/>
  <c r="U54" i="27" s="1"/>
  <c r="U53" i="27"/>
  <c r="S53" i="27"/>
  <c r="R53" i="27"/>
  <c r="Q53" i="27"/>
  <c r="P53" i="27"/>
  <c r="E53" i="27"/>
  <c r="T53" i="27" s="1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T49" i="27"/>
  <c r="S49" i="27"/>
  <c r="R49" i="27"/>
  <c r="Q49" i="27"/>
  <c r="P49" i="27"/>
  <c r="E49" i="27"/>
  <c r="U49" i="27" s="1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U46" i="27" s="1"/>
  <c r="S45" i="27"/>
  <c r="R45" i="27"/>
  <c r="Q45" i="27"/>
  <c r="P45" i="27"/>
  <c r="E45" i="27"/>
  <c r="R44" i="27"/>
  <c r="S42" i="27"/>
  <c r="R42" i="27"/>
  <c r="Q42" i="27"/>
  <c r="P42" i="27"/>
  <c r="E42" i="27"/>
  <c r="U42" i="27" s="1"/>
  <c r="S41" i="27"/>
  <c r="R41" i="27"/>
  <c r="Q41" i="27"/>
  <c r="P41" i="27"/>
  <c r="E41" i="27"/>
  <c r="U41" i="27" s="1"/>
  <c r="S40" i="27"/>
  <c r="R40" i="27"/>
  <c r="Q40" i="27"/>
  <c r="P40" i="27"/>
  <c r="E40" i="27"/>
  <c r="T40" i="27" s="1"/>
  <c r="S39" i="27"/>
  <c r="R39" i="27"/>
  <c r="Q39" i="27"/>
  <c r="P39" i="27"/>
  <c r="E39" i="27"/>
  <c r="U39" i="27" s="1"/>
  <c r="S38" i="27"/>
  <c r="R38" i="27"/>
  <c r="Q38" i="27"/>
  <c r="P38" i="27"/>
  <c r="E38" i="27"/>
  <c r="T38" i="27" s="1"/>
  <c r="S37" i="27"/>
  <c r="R37" i="27"/>
  <c r="Q37" i="27"/>
  <c r="P37" i="27"/>
  <c r="E37" i="27"/>
  <c r="U37" i="27" s="1"/>
  <c r="T36" i="27"/>
  <c r="S36" i="27"/>
  <c r="R36" i="27"/>
  <c r="Q36" i="27"/>
  <c r="P36" i="27"/>
  <c r="E36" i="27"/>
  <c r="U36" i="27" s="1"/>
  <c r="S35" i="27"/>
  <c r="R35" i="27"/>
  <c r="Q35" i="27"/>
  <c r="P35" i="27"/>
  <c r="E35" i="27"/>
  <c r="T35" i="27" s="1"/>
  <c r="S34" i="27"/>
  <c r="R34" i="27"/>
  <c r="Q34" i="27"/>
  <c r="P34" i="27"/>
  <c r="E34" i="27"/>
  <c r="T34" i="27" s="1"/>
  <c r="S33" i="27"/>
  <c r="R33" i="27"/>
  <c r="Q33" i="27"/>
  <c r="U33" i="27" s="1"/>
  <c r="P33" i="27"/>
  <c r="E33" i="27"/>
  <c r="S32" i="27"/>
  <c r="R32" i="27"/>
  <c r="Q32" i="27"/>
  <c r="P32" i="27"/>
  <c r="E32" i="27"/>
  <c r="U32" i="27" s="1"/>
  <c r="S31" i="27"/>
  <c r="R31" i="27"/>
  <c r="Q31" i="27"/>
  <c r="P31" i="27"/>
  <c r="E31" i="27"/>
  <c r="S30" i="27"/>
  <c r="R30" i="27"/>
  <c r="Q30" i="27"/>
  <c r="P30" i="27"/>
  <c r="E30" i="27"/>
  <c r="U30" i="27" s="1"/>
  <c r="T29" i="27"/>
  <c r="S29" i="27"/>
  <c r="R29" i="27"/>
  <c r="Q29" i="27"/>
  <c r="P29" i="27"/>
  <c r="E29" i="27"/>
  <c r="U29" i="27" s="1"/>
  <c r="S27" i="27"/>
  <c r="R27" i="27"/>
  <c r="Q27" i="27"/>
  <c r="P27" i="27"/>
  <c r="E27" i="27"/>
  <c r="S26" i="27"/>
  <c r="R26" i="27"/>
  <c r="Q26" i="27"/>
  <c r="P26" i="27"/>
  <c r="E26" i="27"/>
  <c r="S25" i="27"/>
  <c r="R25" i="27"/>
  <c r="Q25" i="27"/>
  <c r="P25" i="27"/>
  <c r="E25" i="27"/>
  <c r="U25" i="27" s="1"/>
  <c r="S24" i="27"/>
  <c r="R24" i="27"/>
  <c r="Q24" i="27"/>
  <c r="P24" i="27"/>
  <c r="E24" i="27"/>
  <c r="U24" i="27" s="1"/>
  <c r="S23" i="27"/>
  <c r="R23" i="27"/>
  <c r="Q23" i="27"/>
  <c r="P23" i="27"/>
  <c r="E23" i="27"/>
  <c r="S22" i="27"/>
  <c r="R22" i="27"/>
  <c r="Q22" i="27"/>
  <c r="P22" i="27"/>
  <c r="E22" i="27"/>
  <c r="U22" i="27" s="1"/>
  <c r="S21" i="27"/>
  <c r="R21" i="27"/>
  <c r="Q21" i="27"/>
  <c r="P21" i="27"/>
  <c r="E21" i="27"/>
  <c r="U20" i="27"/>
  <c r="T20" i="27"/>
  <c r="S20" i="27"/>
  <c r="R20" i="27"/>
  <c r="Q20" i="27"/>
  <c r="P20" i="27"/>
  <c r="E20" i="27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S17" i="27"/>
  <c r="R17" i="27"/>
  <c r="Q17" i="27"/>
  <c r="P17" i="27"/>
  <c r="E17" i="27"/>
  <c r="T17" i="27" s="1"/>
  <c r="S16" i="27"/>
  <c r="R16" i="27"/>
  <c r="Q16" i="27"/>
  <c r="P16" i="27"/>
  <c r="E16" i="27"/>
  <c r="U16" i="27" s="1"/>
  <c r="S15" i="27"/>
  <c r="R15" i="27"/>
  <c r="Q15" i="27"/>
  <c r="P15" i="27"/>
  <c r="E15" i="27"/>
  <c r="T15" i="27" s="1"/>
  <c r="T14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S12" i="27"/>
  <c r="R12" i="27"/>
  <c r="Q12" i="27"/>
  <c r="P12" i="27"/>
  <c r="E12" i="27"/>
  <c r="U12" i="27" s="1"/>
  <c r="S11" i="27"/>
  <c r="R11" i="27"/>
  <c r="Q11" i="27"/>
  <c r="P11" i="27"/>
  <c r="E11" i="27"/>
  <c r="T11" i="27" s="1"/>
  <c r="S10" i="27"/>
  <c r="R10" i="27"/>
  <c r="Q10" i="27"/>
  <c r="P10" i="27"/>
  <c r="E10" i="27"/>
  <c r="S64" i="26"/>
  <c r="R64" i="26"/>
  <c r="Q64" i="26"/>
  <c r="P64" i="26"/>
  <c r="E64" i="26"/>
  <c r="U64" i="26" s="1"/>
  <c r="U63" i="26"/>
  <c r="S63" i="26"/>
  <c r="R63" i="26"/>
  <c r="Q63" i="26"/>
  <c r="P63" i="26"/>
  <c r="E63" i="26"/>
  <c r="T63" i="26" s="1"/>
  <c r="S62" i="26"/>
  <c r="R62" i="26"/>
  <c r="S60" i="26"/>
  <c r="R60" i="26"/>
  <c r="Q60" i="26"/>
  <c r="P60" i="26"/>
  <c r="E60" i="26"/>
  <c r="U60" i="26" s="1"/>
  <c r="U59" i="26"/>
  <c r="S59" i="26"/>
  <c r="R59" i="26"/>
  <c r="Q59" i="26"/>
  <c r="P59" i="26"/>
  <c r="E59" i="26"/>
  <c r="T59" i="26" s="1"/>
  <c r="S58" i="26"/>
  <c r="R58" i="26"/>
  <c r="Q58" i="26"/>
  <c r="P58" i="26"/>
  <c r="E58" i="26"/>
  <c r="S57" i="26"/>
  <c r="R57" i="26"/>
  <c r="Q57" i="26"/>
  <c r="P57" i="26"/>
  <c r="E57" i="26"/>
  <c r="S55" i="26"/>
  <c r="R55" i="26"/>
  <c r="Q55" i="26"/>
  <c r="P55" i="26"/>
  <c r="E55" i="26"/>
  <c r="U55" i="26" s="1"/>
  <c r="U54" i="26"/>
  <c r="S54" i="26"/>
  <c r="R54" i="26"/>
  <c r="Q54" i="26"/>
  <c r="P54" i="26"/>
  <c r="E54" i="26"/>
  <c r="T54" i="26" s="1"/>
  <c r="S53" i="26"/>
  <c r="R53" i="26"/>
  <c r="Q53" i="26"/>
  <c r="P53" i="26"/>
  <c r="E53" i="26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S49" i="26"/>
  <c r="R49" i="26"/>
  <c r="Q49" i="26"/>
  <c r="P49" i="26"/>
  <c r="E49" i="26"/>
  <c r="T48" i="26"/>
  <c r="S48" i="26"/>
  <c r="R48" i="26"/>
  <c r="Q48" i="26"/>
  <c r="P48" i="26"/>
  <c r="E48" i="26"/>
  <c r="U48" i="26" s="1"/>
  <c r="S47" i="26"/>
  <c r="R47" i="26"/>
  <c r="Q47" i="26"/>
  <c r="P47" i="26"/>
  <c r="E47" i="26"/>
  <c r="U47" i="26" s="1"/>
  <c r="S46" i="26"/>
  <c r="R46" i="26"/>
  <c r="Q46" i="26"/>
  <c r="P46" i="26"/>
  <c r="E46" i="26"/>
  <c r="T46" i="26" s="1"/>
  <c r="S45" i="26"/>
  <c r="R45" i="26"/>
  <c r="Q45" i="26"/>
  <c r="P45" i="26"/>
  <c r="E45" i="26"/>
  <c r="S42" i="26"/>
  <c r="R42" i="26"/>
  <c r="Q42" i="26"/>
  <c r="P42" i="26"/>
  <c r="E42" i="26"/>
  <c r="U42" i="26" s="1"/>
  <c r="S41" i="26"/>
  <c r="R41" i="26"/>
  <c r="Q41" i="26"/>
  <c r="P41" i="26"/>
  <c r="E41" i="26"/>
  <c r="U41" i="26" s="1"/>
  <c r="S40" i="26"/>
  <c r="R40" i="26"/>
  <c r="Q40" i="26"/>
  <c r="P40" i="26"/>
  <c r="E40" i="26"/>
  <c r="T40" i="26" s="1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U37" i="26" s="1"/>
  <c r="U36" i="26"/>
  <c r="S36" i="26"/>
  <c r="R36" i="26"/>
  <c r="Q36" i="26"/>
  <c r="P36" i="26"/>
  <c r="E36" i="26"/>
  <c r="T36" i="26" s="1"/>
  <c r="S35" i="26"/>
  <c r="R35" i="26"/>
  <c r="Q35" i="26"/>
  <c r="P35" i="26"/>
  <c r="E35" i="26"/>
  <c r="U35" i="26" s="1"/>
  <c r="S34" i="26"/>
  <c r="R34" i="26"/>
  <c r="Q34" i="26"/>
  <c r="P34" i="26"/>
  <c r="E34" i="26"/>
  <c r="U34" i="26" s="1"/>
  <c r="S33" i="26"/>
  <c r="R33" i="26"/>
  <c r="Q33" i="26"/>
  <c r="P33" i="26"/>
  <c r="E33" i="26"/>
  <c r="U32" i="26"/>
  <c r="S32" i="26"/>
  <c r="R32" i="26"/>
  <c r="Q32" i="26"/>
  <c r="P32" i="26"/>
  <c r="E32" i="26"/>
  <c r="T32" i="26" s="1"/>
  <c r="S31" i="26"/>
  <c r="R31" i="26"/>
  <c r="Q31" i="26"/>
  <c r="P31" i="26"/>
  <c r="E31" i="26"/>
  <c r="S30" i="26"/>
  <c r="R30" i="26"/>
  <c r="Q30" i="26"/>
  <c r="P30" i="26"/>
  <c r="E30" i="26"/>
  <c r="S29" i="26"/>
  <c r="R29" i="26"/>
  <c r="Q29" i="26"/>
  <c r="P29" i="26"/>
  <c r="E29" i="26"/>
  <c r="U29" i="26" s="1"/>
  <c r="U27" i="26"/>
  <c r="S27" i="26"/>
  <c r="R27" i="26"/>
  <c r="Q27" i="26"/>
  <c r="P27" i="26"/>
  <c r="E27" i="26"/>
  <c r="T27" i="26" s="1"/>
  <c r="S26" i="26"/>
  <c r="R26" i="26"/>
  <c r="Q26" i="26"/>
  <c r="P26" i="26"/>
  <c r="E26" i="26"/>
  <c r="S25" i="26"/>
  <c r="R25" i="26"/>
  <c r="Q25" i="26"/>
  <c r="P25" i="26"/>
  <c r="E25" i="26"/>
  <c r="U25" i="26" s="1"/>
  <c r="S24" i="26"/>
  <c r="R24" i="26"/>
  <c r="Q24" i="26"/>
  <c r="P24" i="26"/>
  <c r="E24" i="26"/>
  <c r="T24" i="26" s="1"/>
  <c r="S23" i="26"/>
  <c r="R23" i="26"/>
  <c r="Q23" i="26"/>
  <c r="U23" i="26" s="1"/>
  <c r="P23" i="26"/>
  <c r="T23" i="26" s="1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S20" i="26"/>
  <c r="R20" i="26"/>
  <c r="Q20" i="26"/>
  <c r="P20" i="26"/>
  <c r="E20" i="26"/>
  <c r="S19" i="26"/>
  <c r="R19" i="26"/>
  <c r="Q19" i="26"/>
  <c r="P19" i="26"/>
  <c r="E19" i="26"/>
  <c r="U19" i="26" s="1"/>
  <c r="T18" i="26"/>
  <c r="S18" i="26"/>
  <c r="R18" i="26"/>
  <c r="Q18" i="26"/>
  <c r="P18" i="26"/>
  <c r="E18" i="26"/>
  <c r="U18" i="26" s="1"/>
  <c r="S17" i="26"/>
  <c r="R17" i="26"/>
  <c r="Q17" i="26"/>
  <c r="P17" i="26"/>
  <c r="E17" i="26"/>
  <c r="U17" i="26" s="1"/>
  <c r="S16" i="26"/>
  <c r="R16" i="26"/>
  <c r="Q16" i="26"/>
  <c r="P16" i="26"/>
  <c r="E16" i="26"/>
  <c r="T15" i="26"/>
  <c r="S15" i="26"/>
  <c r="R15" i="26"/>
  <c r="Q15" i="26"/>
  <c r="P15" i="26"/>
  <c r="E15" i="26"/>
  <c r="U15" i="26" s="1"/>
  <c r="S14" i="26"/>
  <c r="R14" i="26"/>
  <c r="Q14" i="26"/>
  <c r="P14" i="26"/>
  <c r="E14" i="26"/>
  <c r="S13" i="26"/>
  <c r="R13" i="26"/>
  <c r="Q13" i="26"/>
  <c r="P13" i="26"/>
  <c r="E13" i="26"/>
  <c r="U13" i="26" s="1"/>
  <c r="S12" i="26"/>
  <c r="R12" i="26"/>
  <c r="Q12" i="26"/>
  <c r="P12" i="26"/>
  <c r="E12" i="26"/>
  <c r="T12" i="26" s="1"/>
  <c r="S11" i="26"/>
  <c r="R11" i="26"/>
  <c r="Q11" i="26"/>
  <c r="P11" i="26"/>
  <c r="E11" i="26"/>
  <c r="U11" i="26" s="1"/>
  <c r="S10" i="26"/>
  <c r="R10" i="26"/>
  <c r="Q10" i="26"/>
  <c r="P10" i="26"/>
  <c r="E10" i="26"/>
  <c r="S64" i="25"/>
  <c r="R64" i="25"/>
  <c r="Q64" i="25"/>
  <c r="P64" i="25"/>
  <c r="E64" i="25"/>
  <c r="T64" i="25" s="1"/>
  <c r="T63" i="25"/>
  <c r="S63" i="25"/>
  <c r="R63" i="25"/>
  <c r="Q63" i="25"/>
  <c r="P63" i="25"/>
  <c r="E63" i="25"/>
  <c r="U63" i="25" s="1"/>
  <c r="S62" i="25"/>
  <c r="S60" i="25"/>
  <c r="R60" i="25"/>
  <c r="Q60" i="25"/>
  <c r="P60" i="25"/>
  <c r="E60" i="25"/>
  <c r="T60" i="25" s="1"/>
  <c r="S59" i="25"/>
  <c r="R59" i="25"/>
  <c r="Q59" i="25"/>
  <c r="P59" i="25"/>
  <c r="E59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U55" i="25"/>
  <c r="S55" i="25"/>
  <c r="R55" i="25"/>
  <c r="Q55" i="25"/>
  <c r="P55" i="25"/>
  <c r="E55" i="25"/>
  <c r="T55" i="25" s="1"/>
  <c r="S54" i="25"/>
  <c r="R54" i="25"/>
  <c r="Q54" i="25"/>
  <c r="P54" i="25"/>
  <c r="E54" i="25"/>
  <c r="S53" i="25"/>
  <c r="R53" i="25"/>
  <c r="Q53" i="25"/>
  <c r="P53" i="25"/>
  <c r="E53" i="25"/>
  <c r="U53" i="25" s="1"/>
  <c r="S52" i="25"/>
  <c r="R52" i="25"/>
  <c r="Q52" i="25"/>
  <c r="P52" i="25"/>
  <c r="E52" i="25"/>
  <c r="U52" i="25" s="1"/>
  <c r="U51" i="25"/>
  <c r="S51" i="25"/>
  <c r="R51" i="25"/>
  <c r="Q51" i="25"/>
  <c r="P51" i="25"/>
  <c r="E51" i="25"/>
  <c r="T51" i="25" s="1"/>
  <c r="S50" i="25"/>
  <c r="R50" i="25"/>
  <c r="Q50" i="25"/>
  <c r="P50" i="25"/>
  <c r="E50" i="25"/>
  <c r="S49" i="25"/>
  <c r="R49" i="25"/>
  <c r="Q49" i="25"/>
  <c r="P49" i="25"/>
  <c r="E49" i="25"/>
  <c r="S48" i="25"/>
  <c r="R48" i="25"/>
  <c r="Q48" i="25"/>
  <c r="P48" i="25"/>
  <c r="E48" i="25"/>
  <c r="U47" i="25"/>
  <c r="S47" i="25"/>
  <c r="R47" i="25"/>
  <c r="Q47" i="25"/>
  <c r="P47" i="25"/>
  <c r="E47" i="25"/>
  <c r="S46" i="25"/>
  <c r="R46" i="25"/>
  <c r="Q46" i="25"/>
  <c r="P46" i="25"/>
  <c r="E46" i="25"/>
  <c r="S45" i="25"/>
  <c r="R45" i="25"/>
  <c r="Q45" i="25"/>
  <c r="P45" i="25"/>
  <c r="E45" i="25"/>
  <c r="S44" i="25"/>
  <c r="R44" i="25"/>
  <c r="S42" i="25"/>
  <c r="R42" i="25"/>
  <c r="Q42" i="25"/>
  <c r="P42" i="25"/>
  <c r="E42" i="25"/>
  <c r="U42" i="25" s="1"/>
  <c r="S41" i="25"/>
  <c r="R41" i="25"/>
  <c r="Q41" i="25"/>
  <c r="P41" i="25"/>
  <c r="E41" i="25"/>
  <c r="T41" i="25" s="1"/>
  <c r="S40" i="25"/>
  <c r="R40" i="25"/>
  <c r="Q40" i="25"/>
  <c r="P40" i="25"/>
  <c r="E40" i="25"/>
  <c r="U40" i="25" s="1"/>
  <c r="S39" i="25"/>
  <c r="R39" i="25"/>
  <c r="Q39" i="25"/>
  <c r="P39" i="25"/>
  <c r="E39" i="25"/>
  <c r="S38" i="25"/>
  <c r="R38" i="25"/>
  <c r="Q38" i="25"/>
  <c r="P38" i="25"/>
  <c r="E38" i="25"/>
  <c r="U37" i="25"/>
  <c r="S37" i="25"/>
  <c r="R37" i="25"/>
  <c r="Q37" i="25"/>
  <c r="P37" i="25"/>
  <c r="E37" i="25"/>
  <c r="T37" i="25" s="1"/>
  <c r="S36" i="25"/>
  <c r="R36" i="25"/>
  <c r="Q36" i="25"/>
  <c r="P36" i="25"/>
  <c r="E36" i="25"/>
  <c r="U36" i="25" s="1"/>
  <c r="S35" i="25"/>
  <c r="R35" i="25"/>
  <c r="Q35" i="25"/>
  <c r="P35" i="25"/>
  <c r="E35" i="25"/>
  <c r="U35" i="25" s="1"/>
  <c r="S34" i="25"/>
  <c r="R34" i="25"/>
  <c r="Q34" i="25"/>
  <c r="P34" i="25"/>
  <c r="E34" i="25"/>
  <c r="U34" i="25" s="1"/>
  <c r="S33" i="25"/>
  <c r="R33" i="25"/>
  <c r="Q33" i="25"/>
  <c r="U33" i="25" s="1"/>
  <c r="P33" i="25"/>
  <c r="E33" i="25"/>
  <c r="S32" i="25"/>
  <c r="R32" i="25"/>
  <c r="Q32" i="25"/>
  <c r="P32" i="25"/>
  <c r="E32" i="25"/>
  <c r="S31" i="25"/>
  <c r="R31" i="25"/>
  <c r="Q31" i="25"/>
  <c r="P31" i="25"/>
  <c r="E31" i="25"/>
  <c r="S30" i="25"/>
  <c r="R30" i="25"/>
  <c r="Q30" i="25"/>
  <c r="P30" i="25"/>
  <c r="E30" i="25"/>
  <c r="U29" i="25"/>
  <c r="S29" i="25"/>
  <c r="R29" i="25"/>
  <c r="Q29" i="25"/>
  <c r="P29" i="25"/>
  <c r="E29" i="25"/>
  <c r="S27" i="25"/>
  <c r="R27" i="25"/>
  <c r="Q27" i="25"/>
  <c r="P27" i="25"/>
  <c r="E27" i="25"/>
  <c r="S26" i="25"/>
  <c r="R26" i="25"/>
  <c r="Q26" i="25"/>
  <c r="P26" i="25"/>
  <c r="E26" i="25"/>
  <c r="S25" i="25"/>
  <c r="R25" i="25"/>
  <c r="Q25" i="25"/>
  <c r="P25" i="25"/>
  <c r="E25" i="25"/>
  <c r="T25" i="25" s="1"/>
  <c r="U24" i="25"/>
  <c r="S24" i="25"/>
  <c r="R24" i="25"/>
  <c r="Q24" i="25"/>
  <c r="P24" i="25"/>
  <c r="E24" i="25"/>
  <c r="T24" i="25" s="1"/>
  <c r="S23" i="25"/>
  <c r="R23" i="25"/>
  <c r="Q23" i="25"/>
  <c r="P23" i="25"/>
  <c r="E23" i="25"/>
  <c r="T23" i="25" s="1"/>
  <c r="S22" i="25"/>
  <c r="R22" i="25"/>
  <c r="Q22" i="25"/>
  <c r="P22" i="25"/>
  <c r="E22" i="25"/>
  <c r="U21" i="25"/>
  <c r="S21" i="25"/>
  <c r="R21" i="25"/>
  <c r="Q21" i="25"/>
  <c r="P21" i="25"/>
  <c r="E21" i="25"/>
  <c r="T21" i="25" s="1"/>
  <c r="U20" i="25"/>
  <c r="T20" i="25"/>
  <c r="S20" i="25"/>
  <c r="R20" i="25"/>
  <c r="Q20" i="25"/>
  <c r="P20" i="25"/>
  <c r="E20" i="25"/>
  <c r="U19" i="25"/>
  <c r="S19" i="25"/>
  <c r="R19" i="25"/>
  <c r="Q19" i="25"/>
  <c r="P19" i="25"/>
  <c r="E19" i="25"/>
  <c r="T19" i="25" s="1"/>
  <c r="S18" i="25"/>
  <c r="R18" i="25"/>
  <c r="Q18" i="25"/>
  <c r="P18" i="25"/>
  <c r="E18" i="25"/>
  <c r="U18" i="25" s="1"/>
  <c r="U17" i="25"/>
  <c r="S17" i="25"/>
  <c r="R17" i="25"/>
  <c r="Q17" i="25"/>
  <c r="P17" i="25"/>
  <c r="E17" i="25"/>
  <c r="T17" i="25" s="1"/>
  <c r="S16" i="25"/>
  <c r="R16" i="25"/>
  <c r="Q16" i="25"/>
  <c r="P16" i="25"/>
  <c r="E16" i="25"/>
  <c r="S15" i="25"/>
  <c r="R15" i="25"/>
  <c r="Q15" i="25"/>
  <c r="P15" i="25"/>
  <c r="E15" i="25"/>
  <c r="U15" i="25" s="1"/>
  <c r="S14" i="25"/>
  <c r="R14" i="25"/>
  <c r="Q14" i="25"/>
  <c r="P14" i="25"/>
  <c r="E14" i="25"/>
  <c r="U14" i="25" s="1"/>
  <c r="S13" i="25"/>
  <c r="R13" i="25"/>
  <c r="Q13" i="25"/>
  <c r="U13" i="25" s="1"/>
  <c r="P13" i="25"/>
  <c r="E13" i="25"/>
  <c r="S12" i="25"/>
  <c r="R12" i="25"/>
  <c r="Q12" i="25"/>
  <c r="P12" i="25"/>
  <c r="E12" i="25"/>
  <c r="S11" i="25"/>
  <c r="R11" i="25"/>
  <c r="Q11" i="25"/>
  <c r="P11" i="25"/>
  <c r="E11" i="25"/>
  <c r="T11" i="25" s="1"/>
  <c r="S10" i="25"/>
  <c r="R10" i="25"/>
  <c r="Q10" i="25"/>
  <c r="P10" i="25"/>
  <c r="E10" i="25"/>
  <c r="S64" i="24"/>
  <c r="R64" i="24"/>
  <c r="Q64" i="24"/>
  <c r="P64" i="24"/>
  <c r="E64" i="24"/>
  <c r="U64" i="24" s="1"/>
  <c r="S63" i="24"/>
  <c r="R63" i="24"/>
  <c r="Q63" i="24"/>
  <c r="P63" i="24"/>
  <c r="E63" i="24"/>
  <c r="S60" i="24"/>
  <c r="R60" i="24"/>
  <c r="Q60" i="24"/>
  <c r="P60" i="24"/>
  <c r="E60" i="24"/>
  <c r="U60" i="24" s="1"/>
  <c r="S59" i="24"/>
  <c r="R59" i="24"/>
  <c r="Q59" i="24"/>
  <c r="P59" i="24"/>
  <c r="E59" i="24"/>
  <c r="T59" i="24" s="1"/>
  <c r="S58" i="24"/>
  <c r="R58" i="24"/>
  <c r="Q58" i="24"/>
  <c r="P58" i="24"/>
  <c r="E58" i="24"/>
  <c r="U58" i="24" s="1"/>
  <c r="U57" i="24"/>
  <c r="S57" i="24"/>
  <c r="R57" i="24"/>
  <c r="Q57" i="24"/>
  <c r="P57" i="24"/>
  <c r="E57" i="24"/>
  <c r="S56" i="24"/>
  <c r="R56" i="24"/>
  <c r="S55" i="24"/>
  <c r="R55" i="24"/>
  <c r="Q55" i="24"/>
  <c r="U55" i="24" s="1"/>
  <c r="P55" i="24"/>
  <c r="T55" i="24" s="1"/>
  <c r="E55" i="24"/>
  <c r="U54" i="24"/>
  <c r="S54" i="24"/>
  <c r="R54" i="24"/>
  <c r="Q54" i="24"/>
  <c r="P54" i="24"/>
  <c r="E54" i="24"/>
  <c r="T54" i="24" s="1"/>
  <c r="S53" i="24"/>
  <c r="R53" i="24"/>
  <c r="Q53" i="24"/>
  <c r="P53" i="24"/>
  <c r="E53" i="24"/>
  <c r="U53" i="24" s="1"/>
  <c r="S52" i="24"/>
  <c r="R52" i="24"/>
  <c r="Q52" i="24"/>
  <c r="P52" i="24"/>
  <c r="E52" i="24"/>
  <c r="S51" i="24"/>
  <c r="R51" i="24"/>
  <c r="Q51" i="24"/>
  <c r="P51" i="24"/>
  <c r="E51" i="24"/>
  <c r="T51" i="24" s="1"/>
  <c r="S50" i="24"/>
  <c r="R50" i="24"/>
  <c r="Q50" i="24"/>
  <c r="P50" i="24"/>
  <c r="E50" i="24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S47" i="24"/>
  <c r="R47" i="24"/>
  <c r="Q47" i="24"/>
  <c r="U47" i="24" s="1"/>
  <c r="P47" i="24"/>
  <c r="T47" i="24" s="1"/>
  <c r="E47" i="24"/>
  <c r="U46" i="24"/>
  <c r="S46" i="24"/>
  <c r="R46" i="24"/>
  <c r="Q46" i="24"/>
  <c r="P46" i="24"/>
  <c r="E46" i="24"/>
  <c r="T46" i="24" s="1"/>
  <c r="S45" i="24"/>
  <c r="R45" i="24"/>
  <c r="Q45" i="24"/>
  <c r="P45" i="24"/>
  <c r="E45" i="24"/>
  <c r="S42" i="24"/>
  <c r="R42" i="24"/>
  <c r="Q42" i="24"/>
  <c r="P42" i="24"/>
  <c r="E42" i="24"/>
  <c r="T42" i="24" s="1"/>
  <c r="S41" i="24"/>
  <c r="R41" i="24"/>
  <c r="Q41" i="24"/>
  <c r="P41" i="24"/>
  <c r="E41" i="24"/>
  <c r="U41" i="24" s="1"/>
  <c r="T40" i="24"/>
  <c r="S40" i="24"/>
  <c r="R40" i="24"/>
  <c r="Q40" i="24"/>
  <c r="P40" i="24"/>
  <c r="E40" i="24"/>
  <c r="U40" i="24" s="1"/>
  <c r="S39" i="24"/>
  <c r="R39" i="24"/>
  <c r="Q39" i="24"/>
  <c r="P39" i="24"/>
  <c r="E39" i="24"/>
  <c r="U39" i="24" s="1"/>
  <c r="S38" i="24"/>
  <c r="R38" i="24"/>
  <c r="Q38" i="24"/>
  <c r="P38" i="24"/>
  <c r="E38" i="24"/>
  <c r="T38" i="24" s="1"/>
  <c r="S37" i="24"/>
  <c r="R37" i="24"/>
  <c r="Q37" i="24"/>
  <c r="P37" i="24"/>
  <c r="E37" i="24"/>
  <c r="U37" i="24" s="1"/>
  <c r="U36" i="24"/>
  <c r="S36" i="24"/>
  <c r="R36" i="24"/>
  <c r="Q36" i="24"/>
  <c r="P36" i="24"/>
  <c r="E36" i="24"/>
  <c r="T36" i="24" s="1"/>
  <c r="S35" i="24"/>
  <c r="R35" i="24"/>
  <c r="Q35" i="24"/>
  <c r="P35" i="24"/>
  <c r="E35" i="24"/>
  <c r="U35" i="24" s="1"/>
  <c r="S34" i="24"/>
  <c r="R34" i="24"/>
  <c r="Q34" i="24"/>
  <c r="P34" i="24"/>
  <c r="E34" i="24"/>
  <c r="S33" i="24"/>
  <c r="R33" i="24"/>
  <c r="Q33" i="24"/>
  <c r="P33" i="24"/>
  <c r="E33" i="24"/>
  <c r="U33" i="24" s="1"/>
  <c r="T32" i="24"/>
  <c r="S32" i="24"/>
  <c r="R32" i="24"/>
  <c r="Q32" i="24"/>
  <c r="P32" i="24"/>
  <c r="E32" i="24"/>
  <c r="U32" i="24" s="1"/>
  <c r="S31" i="24"/>
  <c r="R31" i="24"/>
  <c r="Q31" i="24"/>
  <c r="P31" i="24"/>
  <c r="E31" i="24"/>
  <c r="U31" i="24" s="1"/>
  <c r="S30" i="24"/>
  <c r="R30" i="24"/>
  <c r="Q30" i="24"/>
  <c r="P30" i="24"/>
  <c r="E30" i="24"/>
  <c r="T30" i="24" s="1"/>
  <c r="S29" i="24"/>
  <c r="R29" i="24"/>
  <c r="Q29" i="24"/>
  <c r="P29" i="24"/>
  <c r="E29" i="24"/>
  <c r="T29" i="24" s="1"/>
  <c r="S27" i="24"/>
  <c r="R27" i="24"/>
  <c r="Q27" i="24"/>
  <c r="P27" i="24"/>
  <c r="E27" i="24"/>
  <c r="U27" i="24" s="1"/>
  <c r="S26" i="24"/>
  <c r="R26" i="24"/>
  <c r="Q26" i="24"/>
  <c r="P26" i="24"/>
  <c r="E26" i="24"/>
  <c r="U25" i="24"/>
  <c r="T25" i="24"/>
  <c r="S25" i="24"/>
  <c r="R25" i="24"/>
  <c r="Q25" i="24"/>
  <c r="P25" i="24"/>
  <c r="E25" i="24"/>
  <c r="S24" i="24"/>
  <c r="R24" i="24"/>
  <c r="Q24" i="24"/>
  <c r="P24" i="24"/>
  <c r="E24" i="24"/>
  <c r="T24" i="24" s="1"/>
  <c r="S23" i="24"/>
  <c r="R23" i="24"/>
  <c r="Q23" i="24"/>
  <c r="P23" i="24"/>
  <c r="E23" i="24"/>
  <c r="U23" i="24" s="1"/>
  <c r="S22" i="24"/>
  <c r="R22" i="24"/>
  <c r="Q22" i="24"/>
  <c r="P22" i="24"/>
  <c r="E22" i="24"/>
  <c r="U21" i="24"/>
  <c r="T21" i="24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S18" i="24"/>
  <c r="R18" i="24"/>
  <c r="Q18" i="24"/>
  <c r="P18" i="24"/>
  <c r="E18" i="24"/>
  <c r="T18" i="24" s="1"/>
  <c r="U17" i="24"/>
  <c r="T17" i="24"/>
  <c r="S17" i="24"/>
  <c r="R17" i="24"/>
  <c r="Q17" i="24"/>
  <c r="P17" i="24"/>
  <c r="E17" i="24"/>
  <c r="S16" i="24"/>
  <c r="R16" i="24"/>
  <c r="Q16" i="24"/>
  <c r="P16" i="24"/>
  <c r="E16" i="24"/>
  <c r="U16" i="24" s="1"/>
  <c r="S15" i="24"/>
  <c r="R15" i="24"/>
  <c r="Q15" i="24"/>
  <c r="P15" i="24"/>
  <c r="E15" i="24"/>
  <c r="U15" i="24" s="1"/>
  <c r="S14" i="24"/>
  <c r="R14" i="24"/>
  <c r="Q14" i="24"/>
  <c r="U14" i="24" s="1"/>
  <c r="P14" i="24"/>
  <c r="E14" i="24"/>
  <c r="T14" i="24" s="1"/>
  <c r="U13" i="24"/>
  <c r="T13" i="24"/>
  <c r="S13" i="24"/>
  <c r="R13" i="24"/>
  <c r="Q13" i="24"/>
  <c r="P13" i="24"/>
  <c r="E13" i="24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S64" i="23"/>
  <c r="R64" i="23"/>
  <c r="Q64" i="23"/>
  <c r="P64" i="23"/>
  <c r="E64" i="23"/>
  <c r="U64" i="23" s="1"/>
  <c r="S63" i="23"/>
  <c r="R63" i="23"/>
  <c r="Q63" i="23"/>
  <c r="P63" i="23"/>
  <c r="E63" i="23"/>
  <c r="S62" i="23"/>
  <c r="T60" i="23"/>
  <c r="S60" i="23"/>
  <c r="R60" i="23"/>
  <c r="Q60" i="23"/>
  <c r="P60" i="23"/>
  <c r="E60" i="23"/>
  <c r="U60" i="23" s="1"/>
  <c r="S59" i="23"/>
  <c r="R59" i="23"/>
  <c r="Q59" i="23"/>
  <c r="P59" i="23"/>
  <c r="E59" i="23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S55" i="23"/>
  <c r="R55" i="23"/>
  <c r="Q55" i="23"/>
  <c r="P55" i="23"/>
  <c r="E55" i="23"/>
  <c r="U55" i="23" s="1"/>
  <c r="S54" i="23"/>
  <c r="R54" i="23"/>
  <c r="Q54" i="23"/>
  <c r="P54" i="23"/>
  <c r="E54" i="23"/>
  <c r="S53" i="23"/>
  <c r="R53" i="23"/>
  <c r="Q53" i="23"/>
  <c r="P53" i="23"/>
  <c r="E53" i="23"/>
  <c r="T53" i="23" s="1"/>
  <c r="U52" i="23"/>
  <c r="T52" i="23"/>
  <c r="S52" i="23"/>
  <c r="R52" i="23"/>
  <c r="Q52" i="23"/>
  <c r="P52" i="23"/>
  <c r="E52" i="23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U49" i="23"/>
  <c r="S49" i="23"/>
  <c r="R49" i="23"/>
  <c r="Q49" i="23"/>
  <c r="P49" i="23"/>
  <c r="E49" i="23"/>
  <c r="T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S46" i="23"/>
  <c r="R46" i="23"/>
  <c r="Q46" i="23"/>
  <c r="P46" i="23"/>
  <c r="E46" i="23"/>
  <c r="U45" i="23"/>
  <c r="S45" i="23"/>
  <c r="R45" i="23"/>
  <c r="Q45" i="23"/>
  <c r="P45" i="23"/>
  <c r="E45" i="23"/>
  <c r="U42" i="23"/>
  <c r="S42" i="23"/>
  <c r="R42" i="23"/>
  <c r="Q42" i="23"/>
  <c r="P42" i="23"/>
  <c r="E42" i="23"/>
  <c r="T42" i="23" s="1"/>
  <c r="S41" i="23"/>
  <c r="R41" i="23"/>
  <c r="Q41" i="23"/>
  <c r="P41" i="23"/>
  <c r="E41" i="23"/>
  <c r="U41" i="23" s="1"/>
  <c r="S40" i="23"/>
  <c r="R40" i="23"/>
  <c r="Q40" i="23"/>
  <c r="P40" i="23"/>
  <c r="E40" i="23"/>
  <c r="U40" i="23" s="1"/>
  <c r="S39" i="23"/>
  <c r="R39" i="23"/>
  <c r="Q39" i="23"/>
  <c r="P39" i="23"/>
  <c r="E39" i="23"/>
  <c r="T39" i="23" s="1"/>
  <c r="S38" i="23"/>
  <c r="R38" i="23"/>
  <c r="Q38" i="23"/>
  <c r="P38" i="23"/>
  <c r="E38" i="23"/>
  <c r="S37" i="23"/>
  <c r="R37" i="23"/>
  <c r="Q37" i="23"/>
  <c r="P37" i="23"/>
  <c r="E37" i="23"/>
  <c r="U37" i="23" s="1"/>
  <c r="S36" i="23"/>
  <c r="R36" i="23"/>
  <c r="Q36" i="23"/>
  <c r="P36" i="23"/>
  <c r="E36" i="23"/>
  <c r="S35" i="23"/>
  <c r="R35" i="23"/>
  <c r="Q35" i="23"/>
  <c r="P35" i="23"/>
  <c r="E35" i="23"/>
  <c r="T35" i="23" s="1"/>
  <c r="T34" i="23"/>
  <c r="S34" i="23"/>
  <c r="R34" i="23"/>
  <c r="Q34" i="23"/>
  <c r="P34" i="23"/>
  <c r="E34" i="23"/>
  <c r="U34" i="23" s="1"/>
  <c r="S33" i="23"/>
  <c r="R33" i="23"/>
  <c r="Q33" i="23"/>
  <c r="P33" i="23"/>
  <c r="E33" i="23"/>
  <c r="U33" i="23" s="1"/>
  <c r="S32" i="23"/>
  <c r="R32" i="23"/>
  <c r="Q32" i="23"/>
  <c r="P32" i="23"/>
  <c r="E32" i="23"/>
  <c r="U32" i="23" s="1"/>
  <c r="S31" i="23"/>
  <c r="R31" i="23"/>
  <c r="Q31" i="23"/>
  <c r="P31" i="23"/>
  <c r="E31" i="23"/>
  <c r="T31" i="23" s="1"/>
  <c r="S30" i="23"/>
  <c r="R30" i="23"/>
  <c r="Q30" i="23"/>
  <c r="P30" i="23"/>
  <c r="E30" i="23"/>
  <c r="S29" i="23"/>
  <c r="R29" i="23"/>
  <c r="Q29" i="23"/>
  <c r="P29" i="23"/>
  <c r="E29" i="23"/>
  <c r="T29" i="23" s="1"/>
  <c r="S27" i="23"/>
  <c r="R27" i="23"/>
  <c r="Q27" i="23"/>
  <c r="P27" i="23"/>
  <c r="E27" i="23"/>
  <c r="S26" i="23"/>
  <c r="R26" i="23"/>
  <c r="Q26" i="23"/>
  <c r="P26" i="23"/>
  <c r="E26" i="23"/>
  <c r="U26" i="23" s="1"/>
  <c r="T25" i="23"/>
  <c r="S25" i="23"/>
  <c r="R25" i="23"/>
  <c r="Q25" i="23"/>
  <c r="P25" i="23"/>
  <c r="E25" i="23"/>
  <c r="U25" i="23" s="1"/>
  <c r="S24" i="23"/>
  <c r="R24" i="23"/>
  <c r="Q24" i="23"/>
  <c r="P24" i="23"/>
  <c r="E24" i="23"/>
  <c r="S23" i="23"/>
  <c r="R23" i="23"/>
  <c r="Q23" i="23"/>
  <c r="P23" i="23"/>
  <c r="E23" i="23"/>
  <c r="T23" i="23" s="1"/>
  <c r="U22" i="23"/>
  <c r="T22" i="23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T19" i="23" s="1"/>
  <c r="S18" i="23"/>
  <c r="R18" i="23"/>
  <c r="Q18" i="23"/>
  <c r="P18" i="23"/>
  <c r="E18" i="23"/>
  <c r="U18" i="23" s="1"/>
  <c r="U17" i="23"/>
  <c r="S17" i="23"/>
  <c r="R17" i="23"/>
  <c r="Q17" i="23"/>
  <c r="P17" i="23"/>
  <c r="E17" i="23"/>
  <c r="T17" i="23" s="1"/>
  <c r="S16" i="23"/>
  <c r="R16" i="23"/>
  <c r="Q16" i="23"/>
  <c r="P16" i="23"/>
  <c r="E16" i="23"/>
  <c r="U16" i="23" s="1"/>
  <c r="S15" i="23"/>
  <c r="R15" i="23"/>
  <c r="Q15" i="23"/>
  <c r="P15" i="23"/>
  <c r="E15" i="23"/>
  <c r="T15" i="23" s="1"/>
  <c r="U14" i="23"/>
  <c r="T14" i="23"/>
  <c r="S14" i="23"/>
  <c r="R14" i="23"/>
  <c r="Q14" i="23"/>
  <c r="P14" i="23"/>
  <c r="E14" i="23"/>
  <c r="U13" i="23"/>
  <c r="S13" i="23"/>
  <c r="R13" i="23"/>
  <c r="Q13" i="23"/>
  <c r="P13" i="23"/>
  <c r="E13" i="23"/>
  <c r="T13" i="23" s="1"/>
  <c r="S12" i="23"/>
  <c r="R12" i="23"/>
  <c r="Q12" i="23"/>
  <c r="P12" i="23"/>
  <c r="E12" i="23"/>
  <c r="S11" i="23"/>
  <c r="R11" i="23"/>
  <c r="Q11" i="23"/>
  <c r="P11" i="23"/>
  <c r="E11" i="23"/>
  <c r="T11" i="23" s="1"/>
  <c r="S10" i="23"/>
  <c r="R10" i="23"/>
  <c r="Q10" i="23"/>
  <c r="P10" i="23"/>
  <c r="E10" i="23"/>
  <c r="U64" i="22"/>
  <c r="T64" i="22"/>
  <c r="S64" i="22"/>
  <c r="R64" i="22"/>
  <c r="Q64" i="22"/>
  <c r="P64" i="22"/>
  <c r="E64" i="22"/>
  <c r="S63" i="22"/>
  <c r="R63" i="22"/>
  <c r="Q63" i="22"/>
  <c r="Q62" i="22" s="1"/>
  <c r="P63" i="22"/>
  <c r="E63" i="22"/>
  <c r="U63" i="22" s="1"/>
  <c r="S60" i="22"/>
  <c r="R60" i="22"/>
  <c r="Q60" i="22"/>
  <c r="P60" i="22"/>
  <c r="E60" i="22"/>
  <c r="U60" i="22" s="1"/>
  <c r="S59" i="22"/>
  <c r="R59" i="22"/>
  <c r="Q59" i="22"/>
  <c r="P59" i="22"/>
  <c r="E59" i="22"/>
  <c r="U59" i="22" s="1"/>
  <c r="S58" i="22"/>
  <c r="R58" i="22"/>
  <c r="Q58" i="22"/>
  <c r="P58" i="22"/>
  <c r="E58" i="22"/>
  <c r="U58" i="22" s="1"/>
  <c r="U57" i="22"/>
  <c r="S57" i="22"/>
  <c r="R57" i="22"/>
  <c r="Q57" i="22"/>
  <c r="P57" i="22"/>
  <c r="E57" i="22"/>
  <c r="R56" i="22"/>
  <c r="S55" i="22"/>
  <c r="R55" i="22"/>
  <c r="Q55" i="22"/>
  <c r="P55" i="22"/>
  <c r="E55" i="22"/>
  <c r="U54" i="22"/>
  <c r="S54" i="22"/>
  <c r="R54" i="22"/>
  <c r="Q54" i="22"/>
  <c r="P54" i="22"/>
  <c r="E54" i="22"/>
  <c r="T54" i="22" s="1"/>
  <c r="S53" i="22"/>
  <c r="R53" i="22"/>
  <c r="Q53" i="22"/>
  <c r="P53" i="22"/>
  <c r="E53" i="22"/>
  <c r="S52" i="22"/>
  <c r="R52" i="22"/>
  <c r="Q52" i="22"/>
  <c r="P52" i="22"/>
  <c r="E52" i="22"/>
  <c r="T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T46" i="22"/>
  <c r="S46" i="22"/>
  <c r="R46" i="22"/>
  <c r="Q46" i="22"/>
  <c r="P46" i="22"/>
  <c r="E46" i="22"/>
  <c r="S45" i="22"/>
  <c r="R45" i="22"/>
  <c r="Q45" i="22"/>
  <c r="P45" i="22"/>
  <c r="E45" i="22"/>
  <c r="T45" i="22" s="1"/>
  <c r="R44" i="22"/>
  <c r="U42" i="22"/>
  <c r="S42" i="22"/>
  <c r="R42" i="22"/>
  <c r="Q42" i="22"/>
  <c r="P42" i="22"/>
  <c r="E42" i="22"/>
  <c r="T42" i="22" s="1"/>
  <c r="S41" i="22"/>
  <c r="R41" i="22"/>
  <c r="Q41" i="22"/>
  <c r="P41" i="22"/>
  <c r="E41" i="22"/>
  <c r="T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P36" i="22"/>
  <c r="E36" i="22"/>
  <c r="U36" i="22" s="1"/>
  <c r="S35" i="22"/>
  <c r="R35" i="22"/>
  <c r="Q35" i="22"/>
  <c r="P35" i="22"/>
  <c r="E35" i="22"/>
  <c r="U35" i="22" s="1"/>
  <c r="S34" i="22"/>
  <c r="R34" i="22"/>
  <c r="Q34" i="22"/>
  <c r="P34" i="22"/>
  <c r="E34" i="22"/>
  <c r="U33" i="22"/>
  <c r="T33" i="22"/>
  <c r="S33" i="22"/>
  <c r="R33" i="22"/>
  <c r="Q33" i="22"/>
  <c r="P33" i="22"/>
  <c r="E33" i="22"/>
  <c r="S32" i="22"/>
  <c r="R32" i="22"/>
  <c r="Q32" i="22"/>
  <c r="P32" i="22"/>
  <c r="E32" i="22"/>
  <c r="U32" i="22" s="1"/>
  <c r="S31" i="22"/>
  <c r="R31" i="22"/>
  <c r="Q31" i="22"/>
  <c r="P31" i="22"/>
  <c r="E31" i="22"/>
  <c r="U31" i="22" s="1"/>
  <c r="U30" i="22"/>
  <c r="S30" i="22"/>
  <c r="R30" i="22"/>
  <c r="Q30" i="22"/>
  <c r="P30" i="22"/>
  <c r="E30" i="22"/>
  <c r="T30" i="22" s="1"/>
  <c r="U29" i="22"/>
  <c r="S29" i="22"/>
  <c r="R29" i="22"/>
  <c r="Q29" i="22"/>
  <c r="P29" i="22"/>
  <c r="E29" i="22"/>
  <c r="T29" i="22" s="1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U25" i="22"/>
  <c r="T25" i="22"/>
  <c r="S25" i="22"/>
  <c r="R25" i="22"/>
  <c r="Q25" i="22"/>
  <c r="P25" i="22"/>
  <c r="E25" i="22"/>
  <c r="S24" i="22"/>
  <c r="R24" i="22"/>
  <c r="Q24" i="22"/>
  <c r="P24" i="22"/>
  <c r="E24" i="22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T21" i="22" s="1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S17" i="22"/>
  <c r="R17" i="22"/>
  <c r="Q17" i="22"/>
  <c r="P17" i="22"/>
  <c r="E17" i="22"/>
  <c r="U17" i="22" s="1"/>
  <c r="S16" i="22"/>
  <c r="R16" i="22"/>
  <c r="Q16" i="22"/>
  <c r="P16" i="22"/>
  <c r="E16" i="22"/>
  <c r="U16" i="22" s="1"/>
  <c r="S15" i="22"/>
  <c r="R15" i="22"/>
  <c r="Q15" i="22"/>
  <c r="P15" i="22"/>
  <c r="E15" i="22"/>
  <c r="U15" i="22" s="1"/>
  <c r="S14" i="22"/>
  <c r="R14" i="22"/>
  <c r="Q14" i="22"/>
  <c r="P14" i="22"/>
  <c r="E14" i="22"/>
  <c r="U14" i="22" s="1"/>
  <c r="U13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P10" i="22"/>
  <c r="E10" i="22"/>
  <c r="S64" i="21"/>
  <c r="R64" i="21"/>
  <c r="Q64" i="21"/>
  <c r="P64" i="21"/>
  <c r="E64" i="21"/>
  <c r="U64" i="21" s="1"/>
  <c r="S63" i="21"/>
  <c r="R63" i="21"/>
  <c r="Q63" i="21"/>
  <c r="P63" i="21"/>
  <c r="E63" i="21"/>
  <c r="S62" i="21"/>
  <c r="S60" i="21"/>
  <c r="R60" i="21"/>
  <c r="Q60" i="21"/>
  <c r="P60" i="21"/>
  <c r="E60" i="21"/>
  <c r="T60" i="21" s="1"/>
  <c r="U59" i="21"/>
  <c r="S59" i="21"/>
  <c r="R59" i="21"/>
  <c r="Q59" i="21"/>
  <c r="P59" i="21"/>
  <c r="E59" i="21"/>
  <c r="T59" i="21" s="1"/>
  <c r="S58" i="21"/>
  <c r="R58" i="21"/>
  <c r="Q58" i="21"/>
  <c r="P58" i="21"/>
  <c r="E58" i="21"/>
  <c r="U58" i="21" s="1"/>
  <c r="S57" i="21"/>
  <c r="R57" i="21"/>
  <c r="Q57" i="21"/>
  <c r="P57" i="21"/>
  <c r="E57" i="21"/>
  <c r="S55" i="21"/>
  <c r="R55" i="21"/>
  <c r="Q55" i="21"/>
  <c r="P55" i="21"/>
  <c r="E55" i="21"/>
  <c r="T55" i="21" s="1"/>
  <c r="S54" i="21"/>
  <c r="R54" i="21"/>
  <c r="Q54" i="21"/>
  <c r="P54" i="21"/>
  <c r="E54" i="21"/>
  <c r="T53" i="21"/>
  <c r="S53" i="21"/>
  <c r="R53" i="21"/>
  <c r="Q53" i="21"/>
  <c r="P53" i="21"/>
  <c r="E53" i="21"/>
  <c r="U53" i="21" s="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U47" i="21"/>
  <c r="S47" i="21"/>
  <c r="R47" i="21"/>
  <c r="Q47" i="21"/>
  <c r="P47" i="21"/>
  <c r="E47" i="21"/>
  <c r="T47" i="21" s="1"/>
  <c r="S46" i="21"/>
  <c r="R46" i="21"/>
  <c r="Q46" i="21"/>
  <c r="P46" i="21"/>
  <c r="T46" i="21" s="1"/>
  <c r="E46" i="21"/>
  <c r="T45" i="21"/>
  <c r="S45" i="21"/>
  <c r="R45" i="21"/>
  <c r="Q45" i="21"/>
  <c r="P45" i="21"/>
  <c r="E45" i="21"/>
  <c r="U45" i="21" s="1"/>
  <c r="S44" i="21"/>
  <c r="R44" i="21"/>
  <c r="S42" i="21"/>
  <c r="R42" i="21"/>
  <c r="Q42" i="21"/>
  <c r="P42" i="21"/>
  <c r="E42" i="21"/>
  <c r="U42" i="21" s="1"/>
  <c r="S41" i="21"/>
  <c r="R41" i="21"/>
  <c r="Q41" i="21"/>
  <c r="P41" i="21"/>
  <c r="E41" i="21"/>
  <c r="U41" i="21" s="1"/>
  <c r="U40" i="21"/>
  <c r="T40" i="21"/>
  <c r="S40" i="21"/>
  <c r="R40" i="21"/>
  <c r="Q40" i="21"/>
  <c r="P40" i="21"/>
  <c r="E40" i="2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U36" i="21"/>
  <c r="T36" i="21"/>
  <c r="S36" i="21"/>
  <c r="R36" i="21"/>
  <c r="Q36" i="21"/>
  <c r="P36" i="21"/>
  <c r="E36" i="21"/>
  <c r="S35" i="21"/>
  <c r="R35" i="21"/>
  <c r="Q35" i="21"/>
  <c r="P35" i="21"/>
  <c r="E35" i="21"/>
  <c r="U35" i="21" s="1"/>
  <c r="S34" i="21"/>
  <c r="R34" i="21"/>
  <c r="Q34" i="21"/>
  <c r="P34" i="21"/>
  <c r="E34" i="21"/>
  <c r="U34" i="21" s="1"/>
  <c r="S33" i="21"/>
  <c r="R33" i="21"/>
  <c r="Q33" i="21"/>
  <c r="P33" i="21"/>
  <c r="E33" i="21"/>
  <c r="U33" i="21" s="1"/>
  <c r="U32" i="21"/>
  <c r="T32" i="21"/>
  <c r="S32" i="21"/>
  <c r="R32" i="21"/>
  <c r="Q32" i="21"/>
  <c r="P32" i="21"/>
  <c r="E32" i="21"/>
  <c r="S31" i="21"/>
  <c r="R31" i="21"/>
  <c r="Q31" i="21"/>
  <c r="P31" i="21"/>
  <c r="E31" i="21"/>
  <c r="U31" i="21" s="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S28" i="21"/>
  <c r="S27" i="21"/>
  <c r="R27" i="21"/>
  <c r="Q27" i="21"/>
  <c r="P27" i="21"/>
  <c r="E27" i="21"/>
  <c r="U27" i="21" s="1"/>
  <c r="S26" i="21"/>
  <c r="R26" i="21"/>
  <c r="Q26" i="21"/>
  <c r="P26" i="21"/>
  <c r="E26" i="21"/>
  <c r="U26" i="21" s="1"/>
  <c r="U25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T23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S20" i="21"/>
  <c r="R20" i="21"/>
  <c r="Q20" i="21"/>
  <c r="P20" i="21"/>
  <c r="E20" i="21"/>
  <c r="T20" i="21" s="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S17" i="21"/>
  <c r="R17" i="21"/>
  <c r="Q17" i="21"/>
  <c r="P17" i="21"/>
  <c r="E17" i="21"/>
  <c r="S16" i="21"/>
  <c r="R16" i="21"/>
  <c r="Q16" i="21"/>
  <c r="P16" i="21"/>
  <c r="E16" i="21"/>
  <c r="T16" i="21" s="1"/>
  <c r="S15" i="21"/>
  <c r="R15" i="21"/>
  <c r="Q15" i="21"/>
  <c r="P15" i="21"/>
  <c r="E15" i="21"/>
  <c r="U15" i="21" s="1"/>
  <c r="S14" i="21"/>
  <c r="R14" i="21"/>
  <c r="Q14" i="21"/>
  <c r="P14" i="21"/>
  <c r="E14" i="21"/>
  <c r="U14" i="21" s="1"/>
  <c r="S13" i="21"/>
  <c r="R13" i="21"/>
  <c r="Q13" i="21"/>
  <c r="P13" i="21"/>
  <c r="E13" i="21"/>
  <c r="U13" i="21" s="1"/>
  <c r="S12" i="21"/>
  <c r="R12" i="21"/>
  <c r="Q12" i="21"/>
  <c r="P12" i="21"/>
  <c r="E12" i="21"/>
  <c r="T12" i="21" s="1"/>
  <c r="S11" i="21"/>
  <c r="R11" i="21"/>
  <c r="Q11" i="21"/>
  <c r="P11" i="21"/>
  <c r="E11" i="21"/>
  <c r="T11" i="21" s="1"/>
  <c r="S10" i="21"/>
  <c r="R10" i="21"/>
  <c r="Q10" i="21"/>
  <c r="P10" i="21"/>
  <c r="E10" i="21"/>
  <c r="U64" i="20"/>
  <c r="T64" i="20"/>
  <c r="S64" i="20"/>
  <c r="R64" i="20"/>
  <c r="Q64" i="20"/>
  <c r="P64" i="20"/>
  <c r="E64" i="20"/>
  <c r="S63" i="20"/>
  <c r="R63" i="20"/>
  <c r="Q63" i="20"/>
  <c r="Q62" i="20" s="1"/>
  <c r="P63" i="20"/>
  <c r="P62" i="20" s="1"/>
  <c r="E63" i="20"/>
  <c r="T63" i="20" s="1"/>
  <c r="S62" i="20"/>
  <c r="S60" i="20"/>
  <c r="R60" i="20"/>
  <c r="Q60" i="20"/>
  <c r="P60" i="20"/>
  <c r="E60" i="20"/>
  <c r="U60" i="20" s="1"/>
  <c r="S59" i="20"/>
  <c r="R59" i="20"/>
  <c r="Q59" i="20"/>
  <c r="P59" i="20"/>
  <c r="E59" i="20"/>
  <c r="S58" i="20"/>
  <c r="R58" i="20"/>
  <c r="Q58" i="20"/>
  <c r="P58" i="20"/>
  <c r="E58" i="20"/>
  <c r="T58" i="20" s="1"/>
  <c r="S57" i="20"/>
  <c r="R57" i="20"/>
  <c r="Q57" i="20"/>
  <c r="P57" i="20"/>
  <c r="E57" i="20"/>
  <c r="S55" i="20"/>
  <c r="R55" i="20"/>
  <c r="Q55" i="20"/>
  <c r="P55" i="20"/>
  <c r="E55" i="20"/>
  <c r="U55" i="20" s="1"/>
  <c r="S54" i="20"/>
  <c r="R54" i="20"/>
  <c r="Q54" i="20"/>
  <c r="P54" i="20"/>
  <c r="E54" i="20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T49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U46" i="20" s="1"/>
  <c r="P46" i="20"/>
  <c r="T46" i="20" s="1"/>
  <c r="E46" i="20"/>
  <c r="U45" i="20"/>
  <c r="S45" i="20"/>
  <c r="R45" i="20"/>
  <c r="Q45" i="20"/>
  <c r="P45" i="20"/>
  <c r="E45" i="20"/>
  <c r="S44" i="20"/>
  <c r="R44" i="20"/>
  <c r="T42" i="20"/>
  <c r="S42" i="20"/>
  <c r="R42" i="20"/>
  <c r="Q42" i="20"/>
  <c r="P42" i="20"/>
  <c r="E42" i="20"/>
  <c r="U42" i="20" s="1"/>
  <c r="S41" i="20"/>
  <c r="R41" i="20"/>
  <c r="Q41" i="20"/>
  <c r="P41" i="20"/>
  <c r="E41" i="20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U36" i="20"/>
  <c r="S36" i="20"/>
  <c r="R36" i="20"/>
  <c r="Q36" i="20"/>
  <c r="P36" i="20"/>
  <c r="E36" i="20"/>
  <c r="T36" i="20" s="1"/>
  <c r="S35" i="20"/>
  <c r="R35" i="20"/>
  <c r="Q35" i="20"/>
  <c r="P35" i="20"/>
  <c r="E35" i="20"/>
  <c r="T35" i="20" s="1"/>
  <c r="T34" i="20"/>
  <c r="S34" i="20"/>
  <c r="R34" i="20"/>
  <c r="Q34" i="20"/>
  <c r="P34" i="20"/>
  <c r="E34" i="20"/>
  <c r="U34" i="20" s="1"/>
  <c r="S33" i="20"/>
  <c r="R33" i="20"/>
  <c r="Q33" i="20"/>
  <c r="P33" i="20"/>
  <c r="E33" i="20"/>
  <c r="S32" i="20"/>
  <c r="R32" i="20"/>
  <c r="Q32" i="20"/>
  <c r="P32" i="20"/>
  <c r="E32" i="20"/>
  <c r="U32" i="20" s="1"/>
  <c r="S31" i="20"/>
  <c r="R31" i="20"/>
  <c r="Q31" i="20"/>
  <c r="P31" i="20"/>
  <c r="E31" i="20"/>
  <c r="S30" i="20"/>
  <c r="R30" i="20"/>
  <c r="Q30" i="20"/>
  <c r="P30" i="20"/>
  <c r="E30" i="20"/>
  <c r="U30" i="20" s="1"/>
  <c r="S29" i="20"/>
  <c r="R29" i="20"/>
  <c r="Q29" i="20"/>
  <c r="P29" i="20"/>
  <c r="E29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S25" i="20"/>
  <c r="R25" i="20"/>
  <c r="Q25" i="20"/>
  <c r="P25" i="20"/>
  <c r="E25" i="20"/>
  <c r="S24" i="20"/>
  <c r="R24" i="20"/>
  <c r="Q24" i="20"/>
  <c r="P24" i="20"/>
  <c r="E24" i="20"/>
  <c r="S23" i="20"/>
  <c r="R23" i="20"/>
  <c r="Q23" i="20"/>
  <c r="P23" i="20"/>
  <c r="E23" i="20"/>
  <c r="T23" i="20" s="1"/>
  <c r="S22" i="20"/>
  <c r="R22" i="20"/>
  <c r="Q22" i="20"/>
  <c r="P22" i="20"/>
  <c r="E22" i="20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S16" i="20"/>
  <c r="R16" i="20"/>
  <c r="Q16" i="20"/>
  <c r="P16" i="20"/>
  <c r="E16" i="20"/>
  <c r="S15" i="20"/>
  <c r="R15" i="20"/>
  <c r="Q15" i="20"/>
  <c r="P15" i="20"/>
  <c r="E15" i="20"/>
  <c r="T15" i="20" s="1"/>
  <c r="S14" i="20"/>
  <c r="R14" i="20"/>
  <c r="Q14" i="20"/>
  <c r="P14" i="20"/>
  <c r="T14" i="20" s="1"/>
  <c r="E14" i="20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U60" i="19"/>
  <c r="S60" i="19"/>
  <c r="R60" i="19"/>
  <c r="Q60" i="19"/>
  <c r="P60" i="19"/>
  <c r="E60" i="19"/>
  <c r="T60" i="19" s="1"/>
  <c r="T59" i="19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P57" i="19"/>
  <c r="E57" i="19"/>
  <c r="R56" i="19"/>
  <c r="U55" i="19"/>
  <c r="T55" i="19"/>
  <c r="S55" i="19"/>
  <c r="R55" i="19"/>
  <c r="Q55" i="19"/>
  <c r="P55" i="19"/>
  <c r="E55" i="19"/>
  <c r="T54" i="19"/>
  <c r="S54" i="19"/>
  <c r="R54" i="19"/>
  <c r="Q54" i="19"/>
  <c r="P54" i="19"/>
  <c r="E54" i="19"/>
  <c r="U54" i="19" s="1"/>
  <c r="S53" i="19"/>
  <c r="R53" i="19"/>
  <c r="Q53" i="19"/>
  <c r="P53" i="19"/>
  <c r="E53" i="19"/>
  <c r="U53" i="19" s="1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U47" i="19"/>
  <c r="T47" i="19"/>
  <c r="S47" i="19"/>
  <c r="R47" i="19"/>
  <c r="Q47" i="19"/>
  <c r="P47" i="19"/>
  <c r="E47" i="19"/>
  <c r="T46" i="19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S44" i="19"/>
  <c r="S42" i="19"/>
  <c r="R42" i="19"/>
  <c r="Q42" i="19"/>
  <c r="P42" i="19"/>
  <c r="E42" i="19"/>
  <c r="S41" i="19"/>
  <c r="R41" i="19"/>
  <c r="Q41" i="19"/>
  <c r="P41" i="19"/>
  <c r="E41" i="19"/>
  <c r="U41" i="19" s="1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U35" i="19" s="1"/>
  <c r="S34" i="19"/>
  <c r="R34" i="19"/>
  <c r="Q34" i="19"/>
  <c r="P34" i="19"/>
  <c r="E34" i="19"/>
  <c r="S33" i="19"/>
  <c r="R33" i="19"/>
  <c r="Q33" i="19"/>
  <c r="P33" i="19"/>
  <c r="E33" i="19"/>
  <c r="U32" i="19"/>
  <c r="S32" i="19"/>
  <c r="R32" i="19"/>
  <c r="Q32" i="19"/>
  <c r="P32" i="19"/>
  <c r="E32" i="19"/>
  <c r="T32" i="19" s="1"/>
  <c r="S31" i="19"/>
  <c r="R31" i="19"/>
  <c r="Q31" i="19"/>
  <c r="P31" i="19"/>
  <c r="E31" i="19"/>
  <c r="U31" i="19" s="1"/>
  <c r="S30" i="19"/>
  <c r="R30" i="19"/>
  <c r="Q30" i="19"/>
  <c r="P30" i="19"/>
  <c r="E30" i="19"/>
  <c r="T30" i="19" s="1"/>
  <c r="S29" i="19"/>
  <c r="R29" i="19"/>
  <c r="Q29" i="19"/>
  <c r="P29" i="19"/>
  <c r="E29" i="19"/>
  <c r="U29" i="19" s="1"/>
  <c r="S28" i="19"/>
  <c r="S27" i="19"/>
  <c r="R27" i="19"/>
  <c r="Q27" i="19"/>
  <c r="P27" i="19"/>
  <c r="E27" i="19"/>
  <c r="S26" i="19"/>
  <c r="R26" i="19"/>
  <c r="Q26" i="19"/>
  <c r="P26" i="19"/>
  <c r="E26" i="19"/>
  <c r="U25" i="19"/>
  <c r="T25" i="19"/>
  <c r="S25" i="19"/>
  <c r="R25" i="19"/>
  <c r="Q25" i="19"/>
  <c r="P25" i="19"/>
  <c r="E25" i="19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T20" i="19" s="1"/>
  <c r="S19" i="19"/>
  <c r="R19" i="19"/>
  <c r="Q19" i="19"/>
  <c r="P19" i="19"/>
  <c r="E19" i="19"/>
  <c r="U19" i="19" s="1"/>
  <c r="S18" i="19"/>
  <c r="R18" i="19"/>
  <c r="Q18" i="19"/>
  <c r="P18" i="19"/>
  <c r="E18" i="19"/>
  <c r="T18" i="19" s="1"/>
  <c r="S17" i="19"/>
  <c r="R17" i="19"/>
  <c r="Q17" i="19"/>
  <c r="P17" i="19"/>
  <c r="E17" i="19"/>
  <c r="T17" i="19" s="1"/>
  <c r="T16" i="19"/>
  <c r="S16" i="19"/>
  <c r="R16" i="19"/>
  <c r="Q16" i="19"/>
  <c r="P16" i="19"/>
  <c r="E16" i="19"/>
  <c r="U16" i="19" s="1"/>
  <c r="S15" i="19"/>
  <c r="R15" i="19"/>
  <c r="Q15" i="19"/>
  <c r="P15" i="19"/>
  <c r="E15" i="19"/>
  <c r="U15" i="19" s="1"/>
  <c r="S14" i="19"/>
  <c r="R14" i="19"/>
  <c r="Q14" i="19"/>
  <c r="P14" i="19"/>
  <c r="E14" i="19"/>
  <c r="S13" i="19"/>
  <c r="R13" i="19"/>
  <c r="Q13" i="19"/>
  <c r="P13" i="19"/>
  <c r="E13" i="19"/>
  <c r="U13" i="19" s="1"/>
  <c r="S12" i="19"/>
  <c r="R12" i="19"/>
  <c r="Q12" i="19"/>
  <c r="P12" i="19"/>
  <c r="E12" i="19"/>
  <c r="S11" i="19"/>
  <c r="R11" i="19"/>
  <c r="Q11" i="19"/>
  <c r="P11" i="19"/>
  <c r="E11" i="19"/>
  <c r="U11" i="19" s="1"/>
  <c r="U10" i="19"/>
  <c r="S10" i="19"/>
  <c r="R10" i="19"/>
  <c r="Q10" i="19"/>
  <c r="P10" i="19"/>
  <c r="E10" i="19"/>
  <c r="S64" i="18"/>
  <c r="R64" i="18"/>
  <c r="Q64" i="18"/>
  <c r="P64" i="18"/>
  <c r="E64" i="18"/>
  <c r="U64" i="18" s="1"/>
  <c r="S63" i="18"/>
  <c r="R63" i="18"/>
  <c r="Q63" i="18"/>
  <c r="P63" i="18"/>
  <c r="E63" i="18"/>
  <c r="E62" i="18" s="1"/>
  <c r="U62" i="18" s="1"/>
  <c r="S62" i="18"/>
  <c r="S60" i="18"/>
  <c r="R60" i="18"/>
  <c r="Q60" i="18"/>
  <c r="P60" i="18"/>
  <c r="E60" i="18"/>
  <c r="T60" i="18" s="1"/>
  <c r="T59" i="18"/>
  <c r="S59" i="18"/>
  <c r="R59" i="18"/>
  <c r="Q59" i="18"/>
  <c r="P59" i="18"/>
  <c r="E59" i="18"/>
  <c r="U59" i="18" s="1"/>
  <c r="S58" i="18"/>
  <c r="R58" i="18"/>
  <c r="Q58" i="18"/>
  <c r="P58" i="18"/>
  <c r="E58" i="18"/>
  <c r="U57" i="18"/>
  <c r="T57" i="18"/>
  <c r="S57" i="18"/>
  <c r="R57" i="18"/>
  <c r="Q57" i="18"/>
  <c r="P57" i="18"/>
  <c r="E57" i="18"/>
  <c r="S55" i="18"/>
  <c r="R55" i="18"/>
  <c r="Q55" i="18"/>
  <c r="P55" i="18"/>
  <c r="E55" i="18"/>
  <c r="T55" i="18" s="1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T51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S48" i="18"/>
  <c r="R48" i="18"/>
  <c r="Q48" i="18"/>
  <c r="P48" i="18"/>
  <c r="E48" i="18"/>
  <c r="S47" i="18"/>
  <c r="R47" i="18"/>
  <c r="Q47" i="18"/>
  <c r="P47" i="18"/>
  <c r="E47" i="18"/>
  <c r="T47" i="18" s="1"/>
  <c r="S46" i="18"/>
  <c r="R46" i="18"/>
  <c r="Q46" i="18"/>
  <c r="P46" i="18"/>
  <c r="E46" i="18"/>
  <c r="U45" i="18"/>
  <c r="S45" i="18"/>
  <c r="R45" i="18"/>
  <c r="Q45" i="18"/>
  <c r="P45" i="18"/>
  <c r="E45" i="18"/>
  <c r="R44" i="18"/>
  <c r="S42" i="18"/>
  <c r="R42" i="18"/>
  <c r="Q42" i="18"/>
  <c r="P42" i="18"/>
  <c r="E42" i="18"/>
  <c r="U42" i="18" s="1"/>
  <c r="S41" i="18"/>
  <c r="R41" i="18"/>
  <c r="Q41" i="18"/>
  <c r="P41" i="18"/>
  <c r="E41" i="18"/>
  <c r="U41" i="18" s="1"/>
  <c r="S40" i="18"/>
  <c r="R40" i="18"/>
  <c r="Q40" i="18"/>
  <c r="P40" i="18"/>
  <c r="E40" i="18"/>
  <c r="U40" i="18" s="1"/>
  <c r="S39" i="18"/>
  <c r="R39" i="18"/>
  <c r="Q39" i="18"/>
  <c r="P39" i="18"/>
  <c r="E39" i="18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T37" i="18" s="1"/>
  <c r="T36" i="18"/>
  <c r="S36" i="18"/>
  <c r="R36" i="18"/>
  <c r="Q36" i="18"/>
  <c r="P36" i="18"/>
  <c r="E36" i="18"/>
  <c r="U35" i="18"/>
  <c r="S35" i="18"/>
  <c r="R35" i="18"/>
  <c r="Q35" i="18"/>
  <c r="P35" i="18"/>
  <c r="E35" i="18"/>
  <c r="T35" i="18" s="1"/>
  <c r="S34" i="18"/>
  <c r="R34" i="18"/>
  <c r="Q34" i="18"/>
  <c r="P34" i="18"/>
  <c r="E34" i="18"/>
  <c r="S33" i="18"/>
  <c r="R33" i="18"/>
  <c r="Q33" i="18"/>
  <c r="P33" i="18"/>
  <c r="E33" i="18"/>
  <c r="U33" i="18" s="1"/>
  <c r="S32" i="18"/>
  <c r="R32" i="18"/>
  <c r="Q32" i="18"/>
  <c r="P32" i="18"/>
  <c r="E32" i="18"/>
  <c r="U32" i="18" s="1"/>
  <c r="S31" i="18"/>
  <c r="R31" i="18"/>
  <c r="Q31" i="18"/>
  <c r="P31" i="18"/>
  <c r="E31" i="18"/>
  <c r="U30" i="18"/>
  <c r="T30" i="18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S27" i="18"/>
  <c r="R27" i="18"/>
  <c r="Q27" i="18"/>
  <c r="P27" i="18"/>
  <c r="E27" i="18"/>
  <c r="S26" i="18"/>
  <c r="R26" i="18"/>
  <c r="Q26" i="18"/>
  <c r="P26" i="18"/>
  <c r="E26" i="18"/>
  <c r="U25" i="18"/>
  <c r="S25" i="18"/>
  <c r="R25" i="18"/>
  <c r="Q25" i="18"/>
  <c r="P25" i="18"/>
  <c r="E25" i="18"/>
  <c r="T25" i="18" s="1"/>
  <c r="S24" i="18"/>
  <c r="R24" i="18"/>
  <c r="Q24" i="18"/>
  <c r="P24" i="18"/>
  <c r="E24" i="18"/>
  <c r="U24" i="18" s="1"/>
  <c r="U23" i="18"/>
  <c r="S23" i="18"/>
  <c r="R23" i="18"/>
  <c r="Q23" i="18"/>
  <c r="P23" i="18"/>
  <c r="E23" i="18"/>
  <c r="S22" i="18"/>
  <c r="R22" i="18"/>
  <c r="Q22" i="18"/>
  <c r="P22" i="18"/>
  <c r="E22" i="18"/>
  <c r="T21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S18" i="18"/>
  <c r="R18" i="18"/>
  <c r="Q18" i="18"/>
  <c r="P18" i="18"/>
  <c r="E18" i="18"/>
  <c r="S17" i="18"/>
  <c r="R17" i="18"/>
  <c r="Q17" i="18"/>
  <c r="P17" i="18"/>
  <c r="E17" i="18"/>
  <c r="T17" i="18" s="1"/>
  <c r="S16" i="18"/>
  <c r="R16" i="18"/>
  <c r="Q16" i="18"/>
  <c r="P16" i="18"/>
  <c r="E16" i="18"/>
  <c r="U16" i="18" s="1"/>
  <c r="S15" i="18"/>
  <c r="R15" i="18"/>
  <c r="Q15" i="18"/>
  <c r="P15" i="18"/>
  <c r="E15" i="18"/>
  <c r="T15" i="18" s="1"/>
  <c r="U14" i="18"/>
  <c r="T14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S64" i="17"/>
  <c r="R64" i="17"/>
  <c r="Q64" i="17"/>
  <c r="P64" i="17"/>
  <c r="E64" i="17"/>
  <c r="U64" i="17" s="1"/>
  <c r="S63" i="17"/>
  <c r="R63" i="17"/>
  <c r="Q63" i="17"/>
  <c r="Q62" i="17" s="1"/>
  <c r="P63" i="17"/>
  <c r="E63" i="17"/>
  <c r="U63" i="17" s="1"/>
  <c r="S60" i="17"/>
  <c r="R60" i="17"/>
  <c r="Q60" i="17"/>
  <c r="P60" i="17"/>
  <c r="E60" i="17"/>
  <c r="U60" i="17" s="1"/>
  <c r="S59" i="17"/>
  <c r="R59" i="17"/>
  <c r="Q59" i="17"/>
  <c r="P59" i="17"/>
  <c r="E59" i="17"/>
  <c r="S58" i="17"/>
  <c r="R58" i="17"/>
  <c r="Q58" i="17"/>
  <c r="P58" i="17"/>
  <c r="E58" i="17"/>
  <c r="U57" i="17"/>
  <c r="S57" i="17"/>
  <c r="R57" i="17"/>
  <c r="Q57" i="17"/>
  <c r="P57" i="17"/>
  <c r="E57" i="17"/>
  <c r="S56" i="17"/>
  <c r="S55" i="17"/>
  <c r="R55" i="17"/>
  <c r="Q55" i="17"/>
  <c r="P55" i="17"/>
  <c r="E55" i="17"/>
  <c r="U55" i="17" s="1"/>
  <c r="S54" i="17"/>
  <c r="R54" i="17"/>
  <c r="Q54" i="17"/>
  <c r="P54" i="17"/>
  <c r="E54" i="17"/>
  <c r="U53" i="17"/>
  <c r="T53" i="17"/>
  <c r="S53" i="17"/>
  <c r="R53" i="17"/>
  <c r="Q53" i="17"/>
  <c r="P53" i="17"/>
  <c r="E53" i="17"/>
  <c r="S52" i="17"/>
  <c r="R52" i="17"/>
  <c r="Q52" i="17"/>
  <c r="P52" i="17"/>
  <c r="E52" i="17"/>
  <c r="T52" i="17" s="1"/>
  <c r="T51" i="17"/>
  <c r="S51" i="17"/>
  <c r="R51" i="17"/>
  <c r="Q51" i="17"/>
  <c r="P51" i="17"/>
  <c r="E51" i="17"/>
  <c r="U51" i="17" s="1"/>
  <c r="S50" i="17"/>
  <c r="R50" i="17"/>
  <c r="Q50" i="17"/>
  <c r="P50" i="17"/>
  <c r="E50" i="17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S42" i="17"/>
  <c r="R42" i="17"/>
  <c r="Q42" i="17"/>
  <c r="P42" i="17"/>
  <c r="E42" i="17"/>
  <c r="T42" i="17" s="1"/>
  <c r="T41" i="17"/>
  <c r="S41" i="17"/>
  <c r="R41" i="17"/>
  <c r="Q41" i="17"/>
  <c r="P41" i="17"/>
  <c r="E41" i="17"/>
  <c r="U41" i="17" s="1"/>
  <c r="S40" i="17"/>
  <c r="R40" i="17"/>
  <c r="Q40" i="17"/>
  <c r="P40" i="17"/>
  <c r="E40" i="17"/>
  <c r="T40" i="17" s="1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U35" i="17" s="1"/>
  <c r="U34" i="17"/>
  <c r="S34" i="17"/>
  <c r="R34" i="17"/>
  <c r="Q34" i="17"/>
  <c r="P34" i="17"/>
  <c r="E34" i="17"/>
  <c r="T34" i="17" s="1"/>
  <c r="S33" i="17"/>
  <c r="R33" i="17"/>
  <c r="Q33" i="17"/>
  <c r="P33" i="17"/>
  <c r="E33" i="17"/>
  <c r="U32" i="17"/>
  <c r="S32" i="17"/>
  <c r="R32" i="17"/>
  <c r="Q32" i="17"/>
  <c r="P32" i="17"/>
  <c r="E32" i="17"/>
  <c r="T32" i="17" s="1"/>
  <c r="S31" i="17"/>
  <c r="R31" i="17"/>
  <c r="Q31" i="17"/>
  <c r="P31" i="17"/>
  <c r="E31" i="17"/>
  <c r="T31" i="17" s="1"/>
  <c r="T30" i="17"/>
  <c r="S30" i="17"/>
  <c r="R30" i="17"/>
  <c r="Q30" i="17"/>
  <c r="P30" i="17"/>
  <c r="E30" i="17"/>
  <c r="U30" i="17" s="1"/>
  <c r="S29" i="17"/>
  <c r="R29" i="17"/>
  <c r="Q29" i="17"/>
  <c r="P29" i="17"/>
  <c r="E29" i="17"/>
  <c r="S28" i="17"/>
  <c r="S27" i="17"/>
  <c r="R27" i="17"/>
  <c r="Q27" i="17"/>
  <c r="P27" i="17"/>
  <c r="E27" i="17"/>
  <c r="U27" i="17" s="1"/>
  <c r="T26" i="17"/>
  <c r="S26" i="17"/>
  <c r="R26" i="17"/>
  <c r="Q26" i="17"/>
  <c r="P26" i="17"/>
  <c r="E26" i="17"/>
  <c r="U26" i="17" s="1"/>
  <c r="S25" i="17"/>
  <c r="R25" i="17"/>
  <c r="Q25" i="17"/>
  <c r="P25" i="17"/>
  <c r="E25" i="17"/>
  <c r="S24" i="17"/>
  <c r="R24" i="17"/>
  <c r="Q24" i="17"/>
  <c r="P24" i="17"/>
  <c r="E24" i="17"/>
  <c r="S23" i="17"/>
  <c r="R23" i="17"/>
  <c r="Q23" i="17"/>
  <c r="P23" i="17"/>
  <c r="E23" i="17"/>
  <c r="T23" i="17" s="1"/>
  <c r="S22" i="17"/>
  <c r="R22" i="17"/>
  <c r="Q22" i="17"/>
  <c r="P22" i="17"/>
  <c r="E22" i="17"/>
  <c r="U22" i="17" s="1"/>
  <c r="T21" i="17"/>
  <c r="S21" i="17"/>
  <c r="R21" i="17"/>
  <c r="Q21" i="17"/>
  <c r="P21" i="17"/>
  <c r="E21" i="17"/>
  <c r="U21" i="17" s="1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S16" i="17"/>
  <c r="R16" i="17"/>
  <c r="Q16" i="17"/>
  <c r="P16" i="17"/>
  <c r="E16" i="17"/>
  <c r="S15" i="17"/>
  <c r="R15" i="17"/>
  <c r="Q15" i="17"/>
  <c r="P15" i="17"/>
  <c r="E15" i="17"/>
  <c r="U14" i="17"/>
  <c r="T14" i="17"/>
  <c r="S14" i="17"/>
  <c r="R14" i="17"/>
  <c r="Q14" i="17"/>
  <c r="P14" i="17"/>
  <c r="E14" i="17"/>
  <c r="S13" i="17"/>
  <c r="R13" i="17"/>
  <c r="Q13" i="17"/>
  <c r="P13" i="17"/>
  <c r="E13" i="17"/>
  <c r="U13" i="17" s="1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T10" i="17"/>
  <c r="S10" i="17"/>
  <c r="R10" i="17"/>
  <c r="Q10" i="17"/>
  <c r="P10" i="17"/>
  <c r="E10" i="17"/>
  <c r="S64" i="16"/>
  <c r="R64" i="16"/>
  <c r="Q64" i="16"/>
  <c r="P64" i="16"/>
  <c r="E64" i="16"/>
  <c r="U63" i="16"/>
  <c r="T63" i="16"/>
  <c r="S63" i="16"/>
  <c r="R63" i="16"/>
  <c r="Q63" i="16"/>
  <c r="Q62" i="16" s="1"/>
  <c r="P63" i="16"/>
  <c r="E63" i="16"/>
  <c r="S62" i="16"/>
  <c r="S60" i="16"/>
  <c r="R60" i="16"/>
  <c r="Q60" i="16"/>
  <c r="P60" i="16"/>
  <c r="E60" i="16"/>
  <c r="U60" i="16" s="1"/>
  <c r="U59" i="16"/>
  <c r="S59" i="16"/>
  <c r="R59" i="16"/>
  <c r="Q59" i="16"/>
  <c r="P59" i="16"/>
  <c r="E59" i="16"/>
  <c r="T59" i="16" s="1"/>
  <c r="S58" i="16"/>
  <c r="R58" i="16"/>
  <c r="Q58" i="16"/>
  <c r="P58" i="16"/>
  <c r="E58" i="16"/>
  <c r="S57" i="16"/>
  <c r="R57" i="16"/>
  <c r="Q57" i="16"/>
  <c r="P57" i="16"/>
  <c r="E57" i="16"/>
  <c r="T57" i="16" s="1"/>
  <c r="R56" i="16"/>
  <c r="S55" i="16"/>
  <c r="R55" i="16"/>
  <c r="Q55" i="16"/>
  <c r="P55" i="16"/>
  <c r="E55" i="16"/>
  <c r="U55" i="16" s="1"/>
  <c r="S54" i="16"/>
  <c r="R54" i="16"/>
  <c r="Q54" i="16"/>
  <c r="P54" i="16"/>
  <c r="E54" i="16"/>
  <c r="U53" i="16"/>
  <c r="S53" i="16"/>
  <c r="R53" i="16"/>
  <c r="Q53" i="16"/>
  <c r="P53" i="16"/>
  <c r="E53" i="16"/>
  <c r="T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U48" i="16" s="1"/>
  <c r="T47" i="16"/>
  <c r="S47" i="16"/>
  <c r="R47" i="16"/>
  <c r="Q47" i="16"/>
  <c r="P47" i="16"/>
  <c r="E47" i="16"/>
  <c r="U47" i="16" s="1"/>
  <c r="S46" i="16"/>
  <c r="R46" i="16"/>
  <c r="Q46" i="16"/>
  <c r="P46" i="16"/>
  <c r="E46" i="16"/>
  <c r="U45" i="16"/>
  <c r="T45" i="16"/>
  <c r="S45" i="16"/>
  <c r="R45" i="16"/>
  <c r="Q45" i="16"/>
  <c r="P45" i="16"/>
  <c r="E45" i="16"/>
  <c r="R44" i="16"/>
  <c r="S42" i="16"/>
  <c r="R42" i="16"/>
  <c r="Q42" i="16"/>
  <c r="P42" i="16"/>
  <c r="E42" i="16"/>
  <c r="U42" i="16" s="1"/>
  <c r="S41" i="16"/>
  <c r="R41" i="16"/>
  <c r="Q41" i="16"/>
  <c r="P41" i="16"/>
  <c r="E41" i="16"/>
  <c r="S40" i="16"/>
  <c r="R40" i="16"/>
  <c r="Q40" i="16"/>
  <c r="P40" i="16"/>
  <c r="E40" i="16"/>
  <c r="T40" i="16" s="1"/>
  <c r="U39" i="16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S37" i="16"/>
  <c r="R37" i="16"/>
  <c r="Q37" i="16"/>
  <c r="P37" i="16"/>
  <c r="E37" i="16"/>
  <c r="U37" i="16" s="1"/>
  <c r="S36" i="16"/>
  <c r="R36" i="16"/>
  <c r="Q36" i="16"/>
  <c r="P36" i="16"/>
  <c r="E36" i="16"/>
  <c r="U35" i="16"/>
  <c r="S35" i="16"/>
  <c r="R35" i="16"/>
  <c r="Q35" i="16"/>
  <c r="P35" i="16"/>
  <c r="E35" i="16"/>
  <c r="T35" i="16" s="1"/>
  <c r="T34" i="16"/>
  <c r="S34" i="16"/>
  <c r="R34" i="16"/>
  <c r="Q34" i="16"/>
  <c r="P34" i="16"/>
  <c r="E34" i="16"/>
  <c r="U34" i="16" s="1"/>
  <c r="S33" i="16"/>
  <c r="R33" i="16"/>
  <c r="Q33" i="16"/>
  <c r="P33" i="16"/>
  <c r="E33" i="16"/>
  <c r="S32" i="16"/>
  <c r="R32" i="16"/>
  <c r="Q32" i="16"/>
  <c r="P32" i="16"/>
  <c r="E32" i="16"/>
  <c r="S31" i="16"/>
  <c r="R31" i="16"/>
  <c r="Q31" i="16"/>
  <c r="P31" i="16"/>
  <c r="E31" i="16"/>
  <c r="S30" i="16"/>
  <c r="R30" i="16"/>
  <c r="Q30" i="16"/>
  <c r="P30" i="16"/>
  <c r="E30" i="16"/>
  <c r="U30" i="16" s="1"/>
  <c r="S29" i="16"/>
  <c r="R29" i="16"/>
  <c r="Q29" i="16"/>
  <c r="P29" i="16"/>
  <c r="E29" i="16"/>
  <c r="T29" i="16" s="1"/>
  <c r="U27" i="16"/>
  <c r="T27" i="16"/>
  <c r="S27" i="16"/>
  <c r="R27" i="16"/>
  <c r="Q27" i="16"/>
  <c r="P27" i="16"/>
  <c r="E27" i="16"/>
  <c r="U26" i="16"/>
  <c r="S26" i="16"/>
  <c r="R26" i="16"/>
  <c r="Q26" i="16"/>
  <c r="P26" i="16"/>
  <c r="E26" i="16"/>
  <c r="T26" i="16" s="1"/>
  <c r="S25" i="16"/>
  <c r="R25" i="16"/>
  <c r="Q25" i="16"/>
  <c r="P25" i="16"/>
  <c r="E25" i="16"/>
  <c r="U25" i="16" s="1"/>
  <c r="S24" i="16"/>
  <c r="R24" i="16"/>
  <c r="Q24" i="16"/>
  <c r="P24" i="16"/>
  <c r="E24" i="16"/>
  <c r="U23" i="16"/>
  <c r="S23" i="16"/>
  <c r="R23" i="16"/>
  <c r="Q23" i="16"/>
  <c r="P23" i="16"/>
  <c r="T23" i="16" s="1"/>
  <c r="E23" i="16"/>
  <c r="S22" i="16"/>
  <c r="R22" i="16"/>
  <c r="Q22" i="16"/>
  <c r="P22" i="16"/>
  <c r="E22" i="16"/>
  <c r="U22" i="16" s="1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T20" i="16" s="1"/>
  <c r="S19" i="16"/>
  <c r="R19" i="16"/>
  <c r="Q19" i="16"/>
  <c r="P19" i="16"/>
  <c r="E19" i="16"/>
  <c r="T19" i="16" s="1"/>
  <c r="U18" i="16"/>
  <c r="T18" i="16"/>
  <c r="S18" i="16"/>
  <c r="R18" i="16"/>
  <c r="Q18" i="16"/>
  <c r="P18" i="16"/>
  <c r="E18" i="16"/>
  <c r="S17" i="16"/>
  <c r="R17" i="16"/>
  <c r="Q17" i="16"/>
  <c r="P17" i="16"/>
  <c r="E17" i="16"/>
  <c r="U17" i="16" s="1"/>
  <c r="S16" i="16"/>
  <c r="R16" i="16"/>
  <c r="Q16" i="16"/>
  <c r="P16" i="16"/>
  <c r="E16" i="16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U10" i="16"/>
  <c r="T10" i="16"/>
  <c r="S10" i="16"/>
  <c r="R10" i="16"/>
  <c r="Q10" i="16"/>
  <c r="P10" i="16"/>
  <c r="E10" i="16"/>
  <c r="S9" i="16"/>
  <c r="S64" i="15"/>
  <c r="R64" i="15"/>
  <c r="Q64" i="15"/>
  <c r="P64" i="15"/>
  <c r="E64" i="15"/>
  <c r="S63" i="15"/>
  <c r="R63" i="15"/>
  <c r="Q63" i="15"/>
  <c r="P63" i="15"/>
  <c r="P62" i="15" s="1"/>
  <c r="E63" i="15"/>
  <c r="T63" i="15" s="1"/>
  <c r="S60" i="15"/>
  <c r="R60" i="15"/>
  <c r="Q60" i="15"/>
  <c r="P60" i="15"/>
  <c r="E60" i="15"/>
  <c r="T60" i="15" s="1"/>
  <c r="T59" i="15"/>
  <c r="S59" i="15"/>
  <c r="R59" i="15"/>
  <c r="Q59" i="15"/>
  <c r="P59" i="15"/>
  <c r="E59" i="15"/>
  <c r="U59" i="15" s="1"/>
  <c r="S58" i="15"/>
  <c r="R58" i="15"/>
  <c r="Q58" i="15"/>
  <c r="P58" i="15"/>
  <c r="E58" i="15"/>
  <c r="T58" i="15" s="1"/>
  <c r="U57" i="15"/>
  <c r="T57" i="15"/>
  <c r="S57" i="15"/>
  <c r="R57" i="15"/>
  <c r="Q57" i="15"/>
  <c r="P57" i="15"/>
  <c r="E57" i="15"/>
  <c r="U55" i="15"/>
  <c r="T55" i="15"/>
  <c r="S55" i="15"/>
  <c r="R55" i="15"/>
  <c r="Q55" i="15"/>
  <c r="P55" i="15"/>
  <c r="E55" i="15"/>
  <c r="S54" i="15"/>
  <c r="R54" i="15"/>
  <c r="Q54" i="15"/>
  <c r="P54" i="15"/>
  <c r="E54" i="15"/>
  <c r="U54" i="15" s="1"/>
  <c r="U53" i="15"/>
  <c r="S53" i="15"/>
  <c r="R53" i="15"/>
  <c r="Q53" i="15"/>
  <c r="P53" i="15"/>
  <c r="E53" i="15"/>
  <c r="T53" i="15" s="1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U48" i="15" s="1"/>
  <c r="S47" i="15"/>
  <c r="R47" i="15"/>
  <c r="Q47" i="15"/>
  <c r="P47" i="15"/>
  <c r="E47" i="15"/>
  <c r="S46" i="15"/>
  <c r="R46" i="15"/>
  <c r="Q46" i="15"/>
  <c r="P46" i="15"/>
  <c r="E46" i="15"/>
  <c r="U46" i="15" s="1"/>
  <c r="U45" i="15"/>
  <c r="S45" i="15"/>
  <c r="R45" i="15"/>
  <c r="Q45" i="15"/>
  <c r="P45" i="15"/>
  <c r="E45" i="15"/>
  <c r="S42" i="15"/>
  <c r="R42" i="15"/>
  <c r="Q42" i="15"/>
  <c r="P42" i="15"/>
  <c r="E42" i="15"/>
  <c r="U42" i="15" s="1"/>
  <c r="S41" i="15"/>
  <c r="R41" i="15"/>
  <c r="Q41" i="15"/>
  <c r="P41" i="15"/>
  <c r="E41" i="15"/>
  <c r="U41" i="15" s="1"/>
  <c r="S40" i="15"/>
  <c r="R40" i="15"/>
  <c r="Q40" i="15"/>
  <c r="P40" i="15"/>
  <c r="E40" i="15"/>
  <c r="S39" i="15"/>
  <c r="R39" i="15"/>
  <c r="Q39" i="15"/>
  <c r="P39" i="15"/>
  <c r="E39" i="15"/>
  <c r="T39" i="15" s="1"/>
  <c r="U38" i="15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S36" i="15"/>
  <c r="R36" i="15"/>
  <c r="Q36" i="15"/>
  <c r="P36" i="15"/>
  <c r="E36" i="15"/>
  <c r="U36" i="15" s="1"/>
  <c r="S35" i="15"/>
  <c r="R35" i="15"/>
  <c r="Q35" i="15"/>
  <c r="P35" i="15"/>
  <c r="E35" i="15"/>
  <c r="U34" i="15"/>
  <c r="T34" i="15"/>
  <c r="S34" i="15"/>
  <c r="R34" i="15"/>
  <c r="Q34" i="15"/>
  <c r="P34" i="15"/>
  <c r="E34" i="15"/>
  <c r="S33" i="15"/>
  <c r="R33" i="15"/>
  <c r="Q33" i="15"/>
  <c r="P33" i="15"/>
  <c r="E33" i="15"/>
  <c r="T33" i="15" s="1"/>
  <c r="S32" i="15"/>
  <c r="R32" i="15"/>
  <c r="Q32" i="15"/>
  <c r="P32" i="15"/>
  <c r="E32" i="15"/>
  <c r="U32" i="15" s="1"/>
  <c r="S31" i="15"/>
  <c r="R31" i="15"/>
  <c r="Q31" i="15"/>
  <c r="P31" i="15"/>
  <c r="E31" i="15"/>
  <c r="U30" i="15"/>
  <c r="S30" i="15"/>
  <c r="R30" i="15"/>
  <c r="Q30" i="15"/>
  <c r="P30" i="15"/>
  <c r="E30" i="15"/>
  <c r="T30" i="15" s="1"/>
  <c r="S29" i="15"/>
  <c r="R29" i="15"/>
  <c r="Q29" i="15"/>
  <c r="P29" i="15"/>
  <c r="E29" i="15"/>
  <c r="S28" i="15"/>
  <c r="S27" i="15"/>
  <c r="R27" i="15"/>
  <c r="Q27" i="15"/>
  <c r="P27" i="15"/>
  <c r="E27" i="15"/>
  <c r="T27" i="15" s="1"/>
  <c r="U26" i="15"/>
  <c r="T26" i="15"/>
  <c r="S26" i="15"/>
  <c r="R26" i="15"/>
  <c r="Q26" i="15"/>
  <c r="P26" i="15"/>
  <c r="E26" i="15"/>
  <c r="S25" i="15"/>
  <c r="R25" i="15"/>
  <c r="Q25" i="15"/>
  <c r="P25" i="15"/>
  <c r="E25" i="15"/>
  <c r="T25" i="15" s="1"/>
  <c r="S24" i="15"/>
  <c r="R24" i="15"/>
  <c r="Q24" i="15"/>
  <c r="P24" i="15"/>
  <c r="E24" i="15"/>
  <c r="S23" i="15"/>
  <c r="R23" i="15"/>
  <c r="Q23" i="15"/>
  <c r="P23" i="15"/>
  <c r="E23" i="15"/>
  <c r="T23" i="15" s="1"/>
  <c r="U22" i="15"/>
  <c r="T22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U20" i="15" s="1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U17" i="15" s="1"/>
  <c r="S16" i="15"/>
  <c r="R16" i="15"/>
  <c r="Q16" i="15"/>
  <c r="P16" i="15"/>
  <c r="E16" i="15"/>
  <c r="U16" i="15" s="1"/>
  <c r="S15" i="15"/>
  <c r="R15" i="15"/>
  <c r="Q15" i="15"/>
  <c r="P15" i="15"/>
  <c r="E15" i="15"/>
  <c r="T15" i="15" s="1"/>
  <c r="T14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P10" i="15"/>
  <c r="E10" i="15"/>
  <c r="S64" i="14"/>
  <c r="R64" i="14"/>
  <c r="Q64" i="14"/>
  <c r="P64" i="14"/>
  <c r="E64" i="14"/>
  <c r="S63" i="14"/>
  <c r="R63" i="14"/>
  <c r="Q63" i="14"/>
  <c r="P63" i="14"/>
  <c r="P62" i="14" s="1"/>
  <c r="E63" i="14"/>
  <c r="T63" i="14" s="1"/>
  <c r="S62" i="14"/>
  <c r="R62" i="14"/>
  <c r="S60" i="14"/>
  <c r="R60" i="14"/>
  <c r="Q60" i="14"/>
  <c r="P60" i="14"/>
  <c r="E60" i="14"/>
  <c r="U60" i="14" s="1"/>
  <c r="S59" i="14"/>
  <c r="R59" i="14"/>
  <c r="Q59" i="14"/>
  <c r="P59" i="14"/>
  <c r="E59" i="14"/>
  <c r="T59" i="14" s="1"/>
  <c r="S58" i="14"/>
  <c r="R58" i="14"/>
  <c r="Q58" i="14"/>
  <c r="P58" i="14"/>
  <c r="E58" i="14"/>
  <c r="S57" i="14"/>
  <c r="R57" i="14"/>
  <c r="Q57" i="14"/>
  <c r="Q56" i="14" s="1"/>
  <c r="P57" i="14"/>
  <c r="E57" i="14"/>
  <c r="U57" i="14" s="1"/>
  <c r="S56" i="14"/>
  <c r="R56" i="14"/>
  <c r="S55" i="14"/>
  <c r="R55" i="14"/>
  <c r="Q55" i="14"/>
  <c r="P55" i="14"/>
  <c r="E55" i="14"/>
  <c r="S54" i="14"/>
  <c r="R54" i="14"/>
  <c r="Q54" i="14"/>
  <c r="U54" i="14" s="1"/>
  <c r="P54" i="14"/>
  <c r="T54" i="14" s="1"/>
  <c r="E54" i="14"/>
  <c r="S53" i="14"/>
  <c r="R53" i="14"/>
  <c r="Q53" i="14"/>
  <c r="P53" i="14"/>
  <c r="E53" i="14"/>
  <c r="U53" i="14" s="1"/>
  <c r="S52" i="14"/>
  <c r="R52" i="14"/>
  <c r="Q52" i="14"/>
  <c r="P52" i="14"/>
  <c r="E52" i="14"/>
  <c r="T52" i="14" s="1"/>
  <c r="S51" i="14"/>
  <c r="R51" i="14"/>
  <c r="Q51" i="14"/>
  <c r="P51" i="14"/>
  <c r="E51" i="14"/>
  <c r="U50" i="14"/>
  <c r="S50" i="14"/>
  <c r="R50" i="14"/>
  <c r="Q50" i="14"/>
  <c r="P50" i="14"/>
  <c r="E50" i="14"/>
  <c r="T50" i="14" s="1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T47" i="14"/>
  <c r="S47" i="14"/>
  <c r="R47" i="14"/>
  <c r="Q47" i="14"/>
  <c r="P47" i="14"/>
  <c r="E47" i="14"/>
  <c r="U47" i="14" s="1"/>
  <c r="U46" i="14"/>
  <c r="T46" i="14"/>
  <c r="S46" i="14"/>
  <c r="R46" i="14"/>
  <c r="Q46" i="14"/>
  <c r="P46" i="14"/>
  <c r="E46" i="14"/>
  <c r="S45" i="14"/>
  <c r="R45" i="14"/>
  <c r="Q45" i="14"/>
  <c r="P45" i="14"/>
  <c r="E45" i="14"/>
  <c r="S44" i="14"/>
  <c r="R44" i="14"/>
  <c r="S42" i="14"/>
  <c r="R42" i="14"/>
  <c r="Q42" i="14"/>
  <c r="P42" i="14"/>
  <c r="E42" i="14"/>
  <c r="T42" i="14" s="1"/>
  <c r="S41" i="14"/>
  <c r="R41" i="14"/>
  <c r="Q41" i="14"/>
  <c r="P41" i="14"/>
  <c r="E41" i="14"/>
  <c r="U41" i="14" s="1"/>
  <c r="U40" i="14"/>
  <c r="S40" i="14"/>
  <c r="R40" i="14"/>
  <c r="Q40" i="14"/>
  <c r="P40" i="14"/>
  <c r="E40" i="14"/>
  <c r="T40" i="14" s="1"/>
  <c r="S39" i="14"/>
  <c r="R39" i="14"/>
  <c r="Q39" i="14"/>
  <c r="P39" i="14"/>
  <c r="E39" i="14"/>
  <c r="U39" i="14" s="1"/>
  <c r="U38" i="14"/>
  <c r="S38" i="14"/>
  <c r="R38" i="14"/>
  <c r="Q38" i="14"/>
  <c r="P38" i="14"/>
  <c r="E38" i="14"/>
  <c r="T38" i="14" s="1"/>
  <c r="U37" i="14"/>
  <c r="T37" i="14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U35" i="14" s="1"/>
  <c r="S34" i="14"/>
  <c r="R34" i="14"/>
  <c r="Q34" i="14"/>
  <c r="P34" i="14"/>
  <c r="E34" i="14"/>
  <c r="T34" i="14" s="1"/>
  <c r="S33" i="14"/>
  <c r="R33" i="14"/>
  <c r="Q33" i="14"/>
  <c r="P33" i="14"/>
  <c r="E33" i="14"/>
  <c r="U33" i="14" s="1"/>
  <c r="S32" i="14"/>
  <c r="R32" i="14"/>
  <c r="Q32" i="14"/>
  <c r="P32" i="14"/>
  <c r="E32" i="14"/>
  <c r="T32" i="14" s="1"/>
  <c r="T31" i="14"/>
  <c r="S31" i="14"/>
  <c r="R31" i="14"/>
  <c r="Q31" i="14"/>
  <c r="U31" i="14" s="1"/>
  <c r="P31" i="14"/>
  <c r="E31" i="14"/>
  <c r="S30" i="14"/>
  <c r="R30" i="14"/>
  <c r="Q30" i="14"/>
  <c r="P30" i="14"/>
  <c r="E30" i="14"/>
  <c r="U30" i="14" s="1"/>
  <c r="U29" i="14"/>
  <c r="S29" i="14"/>
  <c r="R29" i="14"/>
  <c r="Q29" i="14"/>
  <c r="P29" i="14"/>
  <c r="E29" i="14"/>
  <c r="T29" i="14" s="1"/>
  <c r="S28" i="14"/>
  <c r="S27" i="14"/>
  <c r="R27" i="14"/>
  <c r="Q27" i="14"/>
  <c r="P27" i="14"/>
  <c r="E27" i="14"/>
  <c r="U27" i="14" s="1"/>
  <c r="T26" i="14"/>
  <c r="S26" i="14"/>
  <c r="R26" i="14"/>
  <c r="Q26" i="14"/>
  <c r="P26" i="14"/>
  <c r="E26" i="14"/>
  <c r="U26" i="14" s="1"/>
  <c r="U25" i="14"/>
  <c r="S25" i="14"/>
  <c r="R25" i="14"/>
  <c r="Q25" i="14"/>
  <c r="P25" i="14"/>
  <c r="E25" i="14"/>
  <c r="T25" i="14" s="1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U21" i="14"/>
  <c r="S21" i="14"/>
  <c r="R21" i="14"/>
  <c r="Q21" i="14"/>
  <c r="P21" i="14"/>
  <c r="E21" i="14"/>
  <c r="T21" i="14" s="1"/>
  <c r="U20" i="14"/>
  <c r="T20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S17" i="14"/>
  <c r="R17" i="14"/>
  <c r="Q17" i="14"/>
  <c r="P17" i="14"/>
  <c r="E17" i="14"/>
  <c r="U16" i="14"/>
  <c r="T16" i="14"/>
  <c r="S16" i="14"/>
  <c r="R16" i="14"/>
  <c r="Q16" i="14"/>
  <c r="P16" i="14"/>
  <c r="E16" i="14"/>
  <c r="S15" i="14"/>
  <c r="R15" i="14"/>
  <c r="Q15" i="14"/>
  <c r="P15" i="14"/>
  <c r="E15" i="14"/>
  <c r="U15" i="14" s="1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U10" i="14"/>
  <c r="T10" i="14"/>
  <c r="S10" i="14"/>
  <c r="R10" i="14"/>
  <c r="Q10" i="14"/>
  <c r="P10" i="14"/>
  <c r="E10" i="14"/>
  <c r="S64" i="13"/>
  <c r="R64" i="13"/>
  <c r="Q64" i="13"/>
  <c r="P64" i="13"/>
  <c r="E64" i="13"/>
  <c r="U64" i="13" s="1"/>
  <c r="S63" i="13"/>
  <c r="R63" i="13"/>
  <c r="Q63" i="13"/>
  <c r="P63" i="13"/>
  <c r="P62" i="13" s="1"/>
  <c r="E63" i="13"/>
  <c r="U63" i="13" s="1"/>
  <c r="S62" i="13"/>
  <c r="S60" i="13"/>
  <c r="R60" i="13"/>
  <c r="Q60" i="13"/>
  <c r="P60" i="13"/>
  <c r="E60" i="13"/>
  <c r="T60" i="13" s="1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U55" i="13"/>
  <c r="S55" i="13"/>
  <c r="R55" i="13"/>
  <c r="Q55" i="13"/>
  <c r="P55" i="13"/>
  <c r="E55" i="13"/>
  <c r="T55" i="13" s="1"/>
  <c r="S54" i="13"/>
  <c r="R54" i="13"/>
  <c r="Q54" i="13"/>
  <c r="P54" i="13"/>
  <c r="E54" i="13"/>
  <c r="S53" i="13"/>
  <c r="R53" i="13"/>
  <c r="Q53" i="13"/>
  <c r="P53" i="13"/>
  <c r="E53" i="13"/>
  <c r="U53" i="13" s="1"/>
  <c r="S52" i="13"/>
  <c r="R52" i="13"/>
  <c r="Q52" i="13"/>
  <c r="P52" i="13"/>
  <c r="E52" i="13"/>
  <c r="T52" i="13" s="1"/>
  <c r="T51" i="13"/>
  <c r="S51" i="13"/>
  <c r="R51" i="13"/>
  <c r="Q51" i="13"/>
  <c r="P51" i="13"/>
  <c r="E51" i="13"/>
  <c r="U51" i="13" s="1"/>
  <c r="S50" i="13"/>
  <c r="R50" i="13"/>
  <c r="Q50" i="13"/>
  <c r="P50" i="13"/>
  <c r="E50" i="13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S42" i="13"/>
  <c r="R42" i="13"/>
  <c r="Q42" i="13"/>
  <c r="P42" i="13"/>
  <c r="E42" i="13"/>
  <c r="T42" i="13" s="1"/>
  <c r="S41" i="13"/>
  <c r="R41" i="13"/>
  <c r="Q41" i="13"/>
  <c r="P41" i="13"/>
  <c r="E41" i="13"/>
  <c r="U40" i="13"/>
  <c r="S40" i="13"/>
  <c r="R40" i="13"/>
  <c r="Q40" i="13"/>
  <c r="P40" i="13"/>
  <c r="E40" i="13"/>
  <c r="T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E35" i="13"/>
  <c r="U35" i="13" s="1"/>
  <c r="S34" i="13"/>
  <c r="R34" i="13"/>
  <c r="Q34" i="13"/>
  <c r="P34" i="13"/>
  <c r="E34" i="13"/>
  <c r="T34" i="13" s="1"/>
  <c r="S33" i="13"/>
  <c r="R33" i="13"/>
  <c r="Q33" i="13"/>
  <c r="P33" i="13"/>
  <c r="E33" i="13"/>
  <c r="S32" i="13"/>
  <c r="R32" i="13"/>
  <c r="Q32" i="13"/>
  <c r="P32" i="13"/>
  <c r="E32" i="13"/>
  <c r="S31" i="13"/>
  <c r="R31" i="13"/>
  <c r="Q31" i="13"/>
  <c r="P31" i="13"/>
  <c r="E31" i="13"/>
  <c r="S30" i="13"/>
  <c r="R30" i="13"/>
  <c r="Q30" i="13"/>
  <c r="P30" i="13"/>
  <c r="E30" i="13"/>
  <c r="U30" i="13" s="1"/>
  <c r="U29" i="13"/>
  <c r="T29" i="13"/>
  <c r="S29" i="13"/>
  <c r="R29" i="13"/>
  <c r="Q29" i="13"/>
  <c r="P29" i="13"/>
  <c r="E29" i="13"/>
  <c r="S27" i="13"/>
  <c r="R27" i="13"/>
  <c r="Q27" i="13"/>
  <c r="P27" i="13"/>
  <c r="E27" i="13"/>
  <c r="U27" i="13" s="1"/>
  <c r="S26" i="13"/>
  <c r="R26" i="13"/>
  <c r="Q26" i="13"/>
  <c r="P26" i="13"/>
  <c r="E26" i="13"/>
  <c r="U26" i="13" s="1"/>
  <c r="S25" i="13"/>
  <c r="R25" i="13"/>
  <c r="Q25" i="13"/>
  <c r="P25" i="13"/>
  <c r="E25" i="13"/>
  <c r="U24" i="13"/>
  <c r="T24" i="13"/>
  <c r="S24" i="13"/>
  <c r="R24" i="13"/>
  <c r="Q24" i="13"/>
  <c r="P24" i="13"/>
  <c r="E24" i="13"/>
  <c r="S23" i="13"/>
  <c r="R23" i="13"/>
  <c r="Q23" i="13"/>
  <c r="P23" i="13"/>
  <c r="E23" i="13"/>
  <c r="S22" i="13"/>
  <c r="R22" i="13"/>
  <c r="Q22" i="13"/>
  <c r="P22" i="13"/>
  <c r="E22" i="13"/>
  <c r="T22" i="13" s="1"/>
  <c r="S21" i="13"/>
  <c r="R21" i="13"/>
  <c r="Q21" i="13"/>
  <c r="P21" i="13"/>
  <c r="E21" i="13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U17" i="13"/>
  <c r="T17" i="13"/>
  <c r="S17" i="13"/>
  <c r="R17" i="13"/>
  <c r="Q17" i="13"/>
  <c r="P17" i="13"/>
  <c r="E17" i="13"/>
  <c r="S16" i="13"/>
  <c r="R16" i="13"/>
  <c r="Q16" i="13"/>
  <c r="P16" i="13"/>
  <c r="E16" i="13"/>
  <c r="T16" i="13" s="1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U13" i="13"/>
  <c r="T13" i="13"/>
  <c r="S13" i="13"/>
  <c r="R13" i="13"/>
  <c r="Q13" i="13"/>
  <c r="P13" i="13"/>
  <c r="E13" i="13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S9" i="13"/>
  <c r="S64" i="12"/>
  <c r="R64" i="12"/>
  <c r="Q64" i="12"/>
  <c r="P64" i="12"/>
  <c r="E64" i="12"/>
  <c r="U64" i="12" s="1"/>
  <c r="T63" i="12"/>
  <c r="S63" i="12"/>
  <c r="R63" i="12"/>
  <c r="Q63" i="12"/>
  <c r="Q62" i="12" s="1"/>
  <c r="P63" i="12"/>
  <c r="P62" i="12" s="1"/>
  <c r="E63" i="12"/>
  <c r="U63" i="12" s="1"/>
  <c r="S62" i="12"/>
  <c r="S60" i="12"/>
  <c r="R60" i="12"/>
  <c r="Q60" i="12"/>
  <c r="P60" i="12"/>
  <c r="E60" i="12"/>
  <c r="T60" i="12" s="1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S55" i="12"/>
  <c r="R55" i="12"/>
  <c r="Q55" i="12"/>
  <c r="P55" i="12"/>
  <c r="E55" i="12"/>
  <c r="S54" i="12"/>
  <c r="R54" i="12"/>
  <c r="Q54" i="12"/>
  <c r="P54" i="12"/>
  <c r="E54" i="12"/>
  <c r="U54" i="12" s="1"/>
  <c r="U53" i="12"/>
  <c r="T53" i="12"/>
  <c r="S53" i="12"/>
  <c r="R53" i="12"/>
  <c r="Q53" i="12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U50" i="12"/>
  <c r="S50" i="12"/>
  <c r="R50" i="12"/>
  <c r="Q50" i="12"/>
  <c r="P50" i="12"/>
  <c r="E50" i="12"/>
  <c r="T50" i="12" s="1"/>
  <c r="U49" i="12"/>
  <c r="T49" i="12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U45" i="12"/>
  <c r="S45" i="12"/>
  <c r="R45" i="12"/>
  <c r="Q45" i="12"/>
  <c r="P45" i="12"/>
  <c r="E45" i="12"/>
  <c r="T45" i="12" s="1"/>
  <c r="S44" i="12"/>
  <c r="R44" i="12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T40" i="12"/>
  <c r="S40" i="12"/>
  <c r="R40" i="12"/>
  <c r="Q40" i="12"/>
  <c r="P40" i="12"/>
  <c r="E40" i="12"/>
  <c r="U40" i="12" s="1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U36" i="12"/>
  <c r="T36" i="12"/>
  <c r="S36" i="12"/>
  <c r="R36" i="12"/>
  <c r="Q36" i="12"/>
  <c r="P36" i="12"/>
  <c r="E36" i="12"/>
  <c r="S35" i="12"/>
  <c r="R35" i="12"/>
  <c r="Q35" i="12"/>
  <c r="P35" i="12"/>
  <c r="E35" i="12"/>
  <c r="U35" i="12" s="1"/>
  <c r="S34" i="12"/>
  <c r="R34" i="12"/>
  <c r="Q34" i="12"/>
  <c r="P34" i="12"/>
  <c r="E34" i="12"/>
  <c r="U34" i="12" s="1"/>
  <c r="S33" i="12"/>
  <c r="R33" i="12"/>
  <c r="Q33" i="12"/>
  <c r="P33" i="12"/>
  <c r="E33" i="12"/>
  <c r="U33" i="12" s="1"/>
  <c r="U32" i="12"/>
  <c r="T32" i="12"/>
  <c r="S32" i="12"/>
  <c r="R32" i="12"/>
  <c r="Q32" i="12"/>
  <c r="P32" i="12"/>
  <c r="E32" i="12"/>
  <c r="S31" i="12"/>
  <c r="R31" i="12"/>
  <c r="Q31" i="12"/>
  <c r="P31" i="12"/>
  <c r="E31" i="12"/>
  <c r="U31" i="12" s="1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U25" i="12"/>
  <c r="S25" i="12"/>
  <c r="R25" i="12"/>
  <c r="Q25" i="12"/>
  <c r="P25" i="12"/>
  <c r="E25" i="12"/>
  <c r="T25" i="12" s="1"/>
  <c r="U24" i="12"/>
  <c r="T24" i="12"/>
  <c r="S24" i="12"/>
  <c r="R24" i="12"/>
  <c r="Q24" i="12"/>
  <c r="P24" i="12"/>
  <c r="E24" i="12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U20" i="12"/>
  <c r="T20" i="12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S17" i="12"/>
  <c r="R17" i="12"/>
  <c r="Q17" i="12"/>
  <c r="P17" i="12"/>
  <c r="E17" i="12"/>
  <c r="T17" i="12" s="1"/>
  <c r="U16" i="12"/>
  <c r="T16" i="12"/>
  <c r="S16" i="12"/>
  <c r="R16" i="12"/>
  <c r="Q16" i="12"/>
  <c r="P16" i="12"/>
  <c r="E16" i="12"/>
  <c r="S15" i="12"/>
  <c r="R15" i="12"/>
  <c r="Q15" i="12"/>
  <c r="P15" i="12"/>
  <c r="E15" i="12"/>
  <c r="S14" i="12"/>
  <c r="R14" i="12"/>
  <c r="Q14" i="12"/>
  <c r="P14" i="12"/>
  <c r="E14" i="12"/>
  <c r="U14" i="12" s="1"/>
  <c r="S13" i="12"/>
  <c r="R13" i="12"/>
  <c r="Q13" i="12"/>
  <c r="P13" i="12"/>
  <c r="E13" i="12"/>
  <c r="U12" i="12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U64" i="11"/>
  <c r="T64" i="11"/>
  <c r="S64" i="11"/>
  <c r="R64" i="11"/>
  <c r="Q64" i="11"/>
  <c r="P64" i="11"/>
  <c r="E64" i="11"/>
  <c r="S63" i="11"/>
  <c r="R63" i="11"/>
  <c r="Q63" i="11"/>
  <c r="P63" i="11"/>
  <c r="E63" i="11"/>
  <c r="E62" i="11" s="1"/>
  <c r="T62" i="11" s="1"/>
  <c r="S62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U55" i="11"/>
  <c r="T55" i="11"/>
  <c r="S55" i="11"/>
  <c r="R55" i="11"/>
  <c r="Q55" i="11"/>
  <c r="P55" i="11"/>
  <c r="E55" i="11"/>
  <c r="S54" i="11"/>
  <c r="R54" i="11"/>
  <c r="Q54" i="11"/>
  <c r="P54" i="11"/>
  <c r="E54" i="11"/>
  <c r="U54" i="11" s="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U51" i="11"/>
  <c r="T51" i="11"/>
  <c r="S51" i="11"/>
  <c r="R51" i="11"/>
  <c r="Q51" i="11"/>
  <c r="P51" i="11"/>
  <c r="E51" i="1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U47" i="1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U45" i="11" s="1"/>
  <c r="R44" i="11"/>
  <c r="S42" i="11"/>
  <c r="R42" i="11"/>
  <c r="Q42" i="11"/>
  <c r="P42" i="11"/>
  <c r="E42" i="11"/>
  <c r="U41" i="11"/>
  <c r="S41" i="11"/>
  <c r="R41" i="11"/>
  <c r="Q41" i="11"/>
  <c r="P41" i="11"/>
  <c r="E41" i="11"/>
  <c r="T41" i="11" s="1"/>
  <c r="S40" i="11"/>
  <c r="R40" i="11"/>
  <c r="Q40" i="11"/>
  <c r="P40" i="11"/>
  <c r="E40" i="11"/>
  <c r="U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U37" i="11"/>
  <c r="S37" i="11"/>
  <c r="R37" i="11"/>
  <c r="Q37" i="11"/>
  <c r="P37" i="11"/>
  <c r="E37" i="11"/>
  <c r="T37" i="11" s="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U34" i="11"/>
  <c r="T34" i="11"/>
  <c r="S34" i="11"/>
  <c r="R34" i="11"/>
  <c r="Q34" i="11"/>
  <c r="P34" i="11"/>
  <c r="E34" i="11"/>
  <c r="U33" i="11"/>
  <c r="T33" i="11"/>
  <c r="S33" i="11"/>
  <c r="R33" i="11"/>
  <c r="Q33" i="11"/>
  <c r="P33" i="11"/>
  <c r="E33" i="11"/>
  <c r="S32" i="11"/>
  <c r="R32" i="11"/>
  <c r="Q32" i="11"/>
  <c r="P32" i="11"/>
  <c r="E32" i="11"/>
  <c r="U32" i="11" s="1"/>
  <c r="S31" i="11"/>
  <c r="R31" i="11"/>
  <c r="Q31" i="11"/>
  <c r="P31" i="11"/>
  <c r="E31" i="1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U27" i="1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T22" i="11"/>
  <c r="S22" i="11"/>
  <c r="R22" i="11"/>
  <c r="Q22" i="11"/>
  <c r="P22" i="11"/>
  <c r="E22" i="11"/>
  <c r="U22" i="11" s="1"/>
  <c r="U21" i="11"/>
  <c r="T21" i="1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U18" i="11" s="1"/>
  <c r="U17" i="11"/>
  <c r="T17" i="11"/>
  <c r="S17" i="11"/>
  <c r="R17" i="11"/>
  <c r="Q17" i="11"/>
  <c r="P17" i="11"/>
  <c r="E17" i="1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U13" i="11"/>
  <c r="S13" i="11"/>
  <c r="R13" i="11"/>
  <c r="Q13" i="11"/>
  <c r="P13" i="11"/>
  <c r="T13" i="11" s="1"/>
  <c r="E13" i="11"/>
  <c r="S12" i="11"/>
  <c r="R12" i="11"/>
  <c r="Q12" i="11"/>
  <c r="P12" i="11"/>
  <c r="E12" i="11"/>
  <c r="U12" i="11" s="1"/>
  <c r="S11" i="11"/>
  <c r="R11" i="11"/>
  <c r="Q11" i="11"/>
  <c r="P11" i="11"/>
  <c r="E11" i="11"/>
  <c r="T11" i="11" s="1"/>
  <c r="S10" i="11"/>
  <c r="R10" i="11"/>
  <c r="Q10" i="11"/>
  <c r="P10" i="11"/>
  <c r="E10" i="11"/>
  <c r="T10" i="11" s="1"/>
  <c r="S9" i="1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S60" i="10"/>
  <c r="R60" i="10"/>
  <c r="Q60" i="10"/>
  <c r="P60" i="10"/>
  <c r="E60" i="10"/>
  <c r="U60" i="10" s="1"/>
  <c r="U59" i="10"/>
  <c r="T59" i="10"/>
  <c r="S59" i="10"/>
  <c r="R59" i="10"/>
  <c r="Q59" i="10"/>
  <c r="P59" i="10"/>
  <c r="E59" i="10"/>
  <c r="S58" i="10"/>
  <c r="R58" i="10"/>
  <c r="Q58" i="10"/>
  <c r="P58" i="10"/>
  <c r="E58" i="10"/>
  <c r="U58" i="10" s="1"/>
  <c r="S57" i="10"/>
  <c r="R57" i="10"/>
  <c r="Q57" i="10"/>
  <c r="P57" i="10"/>
  <c r="E57" i="10"/>
  <c r="R56" i="10"/>
  <c r="S55" i="10"/>
  <c r="R55" i="10"/>
  <c r="Q55" i="10"/>
  <c r="P55" i="10"/>
  <c r="E55" i="10"/>
  <c r="U55" i="10" s="1"/>
  <c r="U54" i="10"/>
  <c r="T54" i="10"/>
  <c r="S54" i="10"/>
  <c r="R54" i="10"/>
  <c r="Q54" i="10"/>
  <c r="P54" i="10"/>
  <c r="E54" i="10"/>
  <c r="S53" i="10"/>
  <c r="R53" i="10"/>
  <c r="Q53" i="10"/>
  <c r="P53" i="10"/>
  <c r="E53" i="10"/>
  <c r="S52" i="10"/>
  <c r="R52" i="10"/>
  <c r="Q52" i="10"/>
  <c r="P52" i="10"/>
  <c r="E52" i="10"/>
  <c r="U52" i="10" s="1"/>
  <c r="U51" i="10"/>
  <c r="S51" i="10"/>
  <c r="R51" i="10"/>
  <c r="Q51" i="10"/>
  <c r="P51" i="10"/>
  <c r="E51" i="10"/>
  <c r="T51" i="10" s="1"/>
  <c r="U50" i="10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U46" i="10" s="1"/>
  <c r="P46" i="10"/>
  <c r="T46" i="10" s="1"/>
  <c r="E46" i="10"/>
  <c r="S45" i="10"/>
  <c r="R45" i="10"/>
  <c r="Q45" i="10"/>
  <c r="P45" i="10"/>
  <c r="E45" i="10"/>
  <c r="S44" i="10"/>
  <c r="R44" i="10"/>
  <c r="S42" i="10"/>
  <c r="R42" i="10"/>
  <c r="Q42" i="10"/>
  <c r="P42" i="10"/>
  <c r="E42" i="10"/>
  <c r="U42" i="10" s="1"/>
  <c r="U41" i="10"/>
  <c r="S41" i="10"/>
  <c r="R41" i="10"/>
  <c r="Q41" i="10"/>
  <c r="P41" i="10"/>
  <c r="E41" i="10"/>
  <c r="T41" i="10" s="1"/>
  <c r="S40" i="10"/>
  <c r="R40" i="10"/>
  <c r="Q40" i="10"/>
  <c r="P40" i="10"/>
  <c r="E40" i="10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U37" i="10" s="1"/>
  <c r="S36" i="10"/>
  <c r="R36" i="10"/>
  <c r="Q36" i="10"/>
  <c r="P36" i="10"/>
  <c r="E36" i="10"/>
  <c r="T35" i="10"/>
  <c r="S35" i="10"/>
  <c r="R35" i="10"/>
  <c r="Q35" i="10"/>
  <c r="P35" i="10"/>
  <c r="E35" i="10"/>
  <c r="U35" i="10" s="1"/>
  <c r="S34" i="10"/>
  <c r="R34" i="10"/>
  <c r="Q34" i="10"/>
  <c r="P34" i="10"/>
  <c r="E34" i="10"/>
  <c r="U34" i="10" s="1"/>
  <c r="U33" i="10"/>
  <c r="S33" i="10"/>
  <c r="R33" i="10"/>
  <c r="Q33" i="10"/>
  <c r="P33" i="10"/>
  <c r="E33" i="10"/>
  <c r="S32" i="10"/>
  <c r="R32" i="10"/>
  <c r="Q32" i="10"/>
  <c r="P32" i="10"/>
  <c r="E32" i="10"/>
  <c r="T31" i="10"/>
  <c r="S31" i="10"/>
  <c r="R31" i="10"/>
  <c r="Q31" i="10"/>
  <c r="U31" i="10" s="1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7" i="10"/>
  <c r="R27" i="10"/>
  <c r="Q27" i="10"/>
  <c r="P27" i="10"/>
  <c r="E27" i="10"/>
  <c r="S26" i="10"/>
  <c r="R26" i="10"/>
  <c r="Q26" i="10"/>
  <c r="P26" i="10"/>
  <c r="E26" i="10"/>
  <c r="U26" i="10" s="1"/>
  <c r="S25" i="10"/>
  <c r="R25" i="10"/>
  <c r="Q25" i="10"/>
  <c r="P25" i="10"/>
  <c r="E25" i="10"/>
  <c r="U25" i="10" s="1"/>
  <c r="S24" i="10"/>
  <c r="R24" i="10"/>
  <c r="Q24" i="10"/>
  <c r="P24" i="10"/>
  <c r="E24" i="10"/>
  <c r="U24" i="10" s="1"/>
  <c r="U23" i="10"/>
  <c r="S23" i="10"/>
  <c r="R23" i="10"/>
  <c r="Q23" i="10"/>
  <c r="P23" i="10"/>
  <c r="T23" i="10" s="1"/>
  <c r="E23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S17" i="10"/>
  <c r="R17" i="10"/>
  <c r="Q17" i="10"/>
  <c r="P17" i="10"/>
  <c r="E17" i="10"/>
  <c r="U17" i="10" s="1"/>
  <c r="S16" i="10"/>
  <c r="R16" i="10"/>
  <c r="Q16" i="10"/>
  <c r="P16" i="10"/>
  <c r="E16" i="10"/>
  <c r="U16" i="10" s="1"/>
  <c r="U15" i="10"/>
  <c r="S15" i="10"/>
  <c r="R15" i="10"/>
  <c r="Q15" i="10"/>
  <c r="P15" i="10"/>
  <c r="E15" i="10"/>
  <c r="T15" i="10" s="1"/>
  <c r="S14" i="10"/>
  <c r="R14" i="10"/>
  <c r="Q14" i="10"/>
  <c r="P14" i="10"/>
  <c r="E14" i="10"/>
  <c r="U14" i="10" s="1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U10" i="10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S62" i="9"/>
  <c r="S60" i="9"/>
  <c r="R60" i="9"/>
  <c r="Q60" i="9"/>
  <c r="P60" i="9"/>
  <c r="E60" i="9"/>
  <c r="U60" i="9" s="1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S56" i="9"/>
  <c r="S55" i="9"/>
  <c r="R55" i="9"/>
  <c r="Q55" i="9"/>
  <c r="P55" i="9"/>
  <c r="E55" i="9"/>
  <c r="U55" i="9" s="1"/>
  <c r="S54" i="9"/>
  <c r="R54" i="9"/>
  <c r="Q54" i="9"/>
  <c r="P54" i="9"/>
  <c r="E54" i="9"/>
  <c r="T54" i="9" s="1"/>
  <c r="U53" i="9"/>
  <c r="S53" i="9"/>
  <c r="R53" i="9"/>
  <c r="Q53" i="9"/>
  <c r="P53" i="9"/>
  <c r="E53" i="9"/>
  <c r="T53" i="9" s="1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T46" i="9" s="1"/>
  <c r="S45" i="9"/>
  <c r="R45" i="9"/>
  <c r="Q45" i="9"/>
  <c r="P45" i="9"/>
  <c r="E45" i="9"/>
  <c r="U45" i="9" s="1"/>
  <c r="R44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T36" i="9" s="1"/>
  <c r="S35" i="9"/>
  <c r="R35" i="9"/>
  <c r="Q35" i="9"/>
  <c r="P35" i="9"/>
  <c r="E35" i="9"/>
  <c r="S34" i="9"/>
  <c r="R34" i="9"/>
  <c r="Q34" i="9"/>
  <c r="P34" i="9"/>
  <c r="E34" i="9"/>
  <c r="U34" i="9" s="1"/>
  <c r="S33" i="9"/>
  <c r="R33" i="9"/>
  <c r="Q33" i="9"/>
  <c r="P33" i="9"/>
  <c r="E33" i="9"/>
  <c r="S32" i="9"/>
  <c r="R32" i="9"/>
  <c r="Q32" i="9"/>
  <c r="P32" i="9"/>
  <c r="E32" i="9"/>
  <c r="U32" i="9" s="1"/>
  <c r="U31" i="9"/>
  <c r="S31" i="9"/>
  <c r="R31" i="9"/>
  <c r="Q31" i="9"/>
  <c r="P31" i="9"/>
  <c r="T31" i="9" s="1"/>
  <c r="E31" i="9"/>
  <c r="S30" i="9"/>
  <c r="R30" i="9"/>
  <c r="Q30" i="9"/>
  <c r="P30" i="9"/>
  <c r="E30" i="9"/>
  <c r="T30" i="9" s="1"/>
  <c r="S29" i="9"/>
  <c r="R29" i="9"/>
  <c r="Q29" i="9"/>
  <c r="P29" i="9"/>
  <c r="E29" i="9"/>
  <c r="S27" i="9"/>
  <c r="R27" i="9"/>
  <c r="Q27" i="9"/>
  <c r="P27" i="9"/>
  <c r="E27" i="9"/>
  <c r="U26" i="9"/>
  <c r="T26" i="9"/>
  <c r="S26" i="9"/>
  <c r="R26" i="9"/>
  <c r="Q26" i="9"/>
  <c r="P26" i="9"/>
  <c r="E26" i="9"/>
  <c r="S25" i="9"/>
  <c r="R25" i="9"/>
  <c r="Q25" i="9"/>
  <c r="P25" i="9"/>
  <c r="E25" i="9"/>
  <c r="U25" i="9" s="1"/>
  <c r="S24" i="9"/>
  <c r="R24" i="9"/>
  <c r="Q24" i="9"/>
  <c r="P24" i="9"/>
  <c r="E24" i="9"/>
  <c r="T24" i="9" s="1"/>
  <c r="U23" i="9"/>
  <c r="T23" i="9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U19" i="9"/>
  <c r="T19" i="9"/>
  <c r="S19" i="9"/>
  <c r="R19" i="9"/>
  <c r="Q19" i="9"/>
  <c r="P19" i="9"/>
  <c r="E19" i="9"/>
  <c r="S18" i="9"/>
  <c r="R18" i="9"/>
  <c r="Q18" i="9"/>
  <c r="P18" i="9"/>
  <c r="E18" i="9"/>
  <c r="U18" i="9" s="1"/>
  <c r="S17" i="9"/>
  <c r="R17" i="9"/>
  <c r="Q17" i="9"/>
  <c r="P17" i="9"/>
  <c r="E17" i="9"/>
  <c r="U17" i="9" s="1"/>
  <c r="S16" i="9"/>
  <c r="R16" i="9"/>
  <c r="Q16" i="9"/>
  <c r="P16" i="9"/>
  <c r="E16" i="9"/>
  <c r="S15" i="9"/>
  <c r="R15" i="9"/>
  <c r="Q15" i="9"/>
  <c r="P15" i="9"/>
  <c r="E15" i="9"/>
  <c r="T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U10" i="9"/>
  <c r="S10" i="9"/>
  <c r="R10" i="9"/>
  <c r="Q10" i="9"/>
  <c r="P10" i="9"/>
  <c r="T10" i="9" s="1"/>
  <c r="E10" i="9"/>
  <c r="S64" i="8"/>
  <c r="R64" i="8"/>
  <c r="Q64" i="8"/>
  <c r="P64" i="8"/>
  <c r="E64" i="8"/>
  <c r="S63" i="8"/>
  <c r="R63" i="8"/>
  <c r="Q63" i="8"/>
  <c r="P63" i="8"/>
  <c r="E63" i="8"/>
  <c r="S62" i="8"/>
  <c r="S60" i="8"/>
  <c r="R60" i="8"/>
  <c r="Q60" i="8"/>
  <c r="P60" i="8"/>
  <c r="E60" i="8"/>
  <c r="S59" i="8"/>
  <c r="R59" i="8"/>
  <c r="Q59" i="8"/>
  <c r="P59" i="8"/>
  <c r="E59" i="8"/>
  <c r="S58" i="8"/>
  <c r="R58" i="8"/>
  <c r="Q58" i="8"/>
  <c r="P58" i="8"/>
  <c r="E58" i="8"/>
  <c r="U58" i="8" s="1"/>
  <c r="U57" i="8"/>
  <c r="T57" i="8"/>
  <c r="S57" i="8"/>
  <c r="R57" i="8"/>
  <c r="Q57" i="8"/>
  <c r="P57" i="8"/>
  <c r="E57" i="8"/>
  <c r="S56" i="8"/>
  <c r="R56" i="8"/>
  <c r="U55" i="8"/>
  <c r="T55" i="8"/>
  <c r="S55" i="8"/>
  <c r="R55" i="8"/>
  <c r="Q55" i="8"/>
  <c r="P55" i="8"/>
  <c r="E55" i="8"/>
  <c r="S54" i="8"/>
  <c r="R54" i="8"/>
  <c r="Q54" i="8"/>
  <c r="P54" i="8"/>
  <c r="E54" i="8"/>
  <c r="S53" i="8"/>
  <c r="R53" i="8"/>
  <c r="Q53" i="8"/>
  <c r="P53" i="8"/>
  <c r="E53" i="8"/>
  <c r="U53" i="8" s="1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U47" i="8"/>
  <c r="T47" i="8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S42" i="8"/>
  <c r="R42" i="8"/>
  <c r="Q42" i="8"/>
  <c r="P42" i="8"/>
  <c r="E42" i="8"/>
  <c r="U42" i="8" s="1"/>
  <c r="T41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T39" i="8" s="1"/>
  <c r="S38" i="8"/>
  <c r="R38" i="8"/>
  <c r="Q38" i="8"/>
  <c r="P38" i="8"/>
  <c r="E38" i="8"/>
  <c r="U38" i="8" s="1"/>
  <c r="U37" i="8"/>
  <c r="T37" i="8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U35" i="8" s="1"/>
  <c r="S34" i="8"/>
  <c r="R34" i="8"/>
  <c r="Q34" i="8"/>
  <c r="P34" i="8"/>
  <c r="E34" i="8"/>
  <c r="U34" i="8" s="1"/>
  <c r="T33" i="8"/>
  <c r="S33" i="8"/>
  <c r="R33" i="8"/>
  <c r="Q33" i="8"/>
  <c r="P33" i="8"/>
  <c r="E33" i="8"/>
  <c r="U33" i="8" s="1"/>
  <c r="S32" i="8"/>
  <c r="R32" i="8"/>
  <c r="Q32" i="8"/>
  <c r="P32" i="8"/>
  <c r="E32" i="8"/>
  <c r="S31" i="8"/>
  <c r="R31" i="8"/>
  <c r="Q31" i="8"/>
  <c r="U31" i="8" s="1"/>
  <c r="P31" i="8"/>
  <c r="E31" i="8"/>
  <c r="T31" i="8" s="1"/>
  <c r="U30" i="8"/>
  <c r="T30" i="8"/>
  <c r="S30" i="8"/>
  <c r="R30" i="8"/>
  <c r="Q30" i="8"/>
  <c r="P30" i="8"/>
  <c r="E30" i="8"/>
  <c r="S29" i="8"/>
  <c r="R29" i="8"/>
  <c r="Q29" i="8"/>
  <c r="P29" i="8"/>
  <c r="E29" i="8"/>
  <c r="U27" i="8"/>
  <c r="S27" i="8"/>
  <c r="R27" i="8"/>
  <c r="Q27" i="8"/>
  <c r="P27" i="8"/>
  <c r="E27" i="8"/>
  <c r="T27" i="8" s="1"/>
  <c r="U26" i="8"/>
  <c r="S26" i="8"/>
  <c r="R26" i="8"/>
  <c r="Q26" i="8"/>
  <c r="P26" i="8"/>
  <c r="E26" i="8"/>
  <c r="T26" i="8" s="1"/>
  <c r="U25" i="8"/>
  <c r="T25" i="8"/>
  <c r="S25" i="8"/>
  <c r="R25" i="8"/>
  <c r="Q25" i="8"/>
  <c r="P25" i="8"/>
  <c r="E25" i="8"/>
  <c r="S24" i="8"/>
  <c r="R24" i="8"/>
  <c r="Q24" i="8"/>
  <c r="P24" i="8"/>
  <c r="E24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T19" i="8" s="1"/>
  <c r="S18" i="8"/>
  <c r="R18" i="8"/>
  <c r="Q18" i="8"/>
  <c r="P18" i="8"/>
  <c r="E18" i="8"/>
  <c r="T18" i="8" s="1"/>
  <c r="S17" i="8"/>
  <c r="R17" i="8"/>
  <c r="Q17" i="8"/>
  <c r="P17" i="8"/>
  <c r="E17" i="8"/>
  <c r="S16" i="8"/>
  <c r="R16" i="8"/>
  <c r="Q16" i="8"/>
  <c r="P16" i="8"/>
  <c r="E16" i="8"/>
  <c r="S15" i="8"/>
  <c r="R15" i="8"/>
  <c r="Q15" i="8"/>
  <c r="P15" i="8"/>
  <c r="E15" i="8"/>
  <c r="U15" i="8" s="1"/>
  <c r="U14" i="8"/>
  <c r="T14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S11" i="8"/>
  <c r="R11" i="8"/>
  <c r="Q11" i="8"/>
  <c r="P11" i="8"/>
  <c r="E11" i="8"/>
  <c r="T11" i="8" s="1"/>
  <c r="T10" i="8"/>
  <c r="S10" i="8"/>
  <c r="R10" i="8"/>
  <c r="Q10" i="8"/>
  <c r="P10" i="8"/>
  <c r="E10" i="8"/>
  <c r="S64" i="7"/>
  <c r="R64" i="7"/>
  <c r="Q64" i="7"/>
  <c r="P64" i="7"/>
  <c r="E64" i="7"/>
  <c r="U63" i="7"/>
  <c r="T63" i="7"/>
  <c r="S63" i="7"/>
  <c r="R63" i="7"/>
  <c r="Q63" i="7"/>
  <c r="P63" i="7"/>
  <c r="E63" i="7"/>
  <c r="S62" i="7"/>
  <c r="S60" i="7"/>
  <c r="R60" i="7"/>
  <c r="Q60" i="7"/>
  <c r="P60" i="7"/>
  <c r="E60" i="7"/>
  <c r="U60" i="7" s="1"/>
  <c r="S59" i="7"/>
  <c r="R59" i="7"/>
  <c r="Q59" i="7"/>
  <c r="P59" i="7"/>
  <c r="E59" i="7"/>
  <c r="U59" i="7" s="1"/>
  <c r="S58" i="7"/>
  <c r="R58" i="7"/>
  <c r="Q58" i="7"/>
  <c r="P58" i="7"/>
  <c r="E58" i="7"/>
  <c r="U57" i="7"/>
  <c r="S57" i="7"/>
  <c r="R57" i="7"/>
  <c r="Q57" i="7"/>
  <c r="P57" i="7"/>
  <c r="E57" i="7"/>
  <c r="S56" i="7"/>
  <c r="R56" i="7"/>
  <c r="U55" i="7"/>
  <c r="T55" i="7"/>
  <c r="S55" i="7"/>
  <c r="R55" i="7"/>
  <c r="Q55" i="7"/>
  <c r="P55" i="7"/>
  <c r="E55" i="7"/>
  <c r="S54" i="7"/>
  <c r="R54" i="7"/>
  <c r="Q54" i="7"/>
  <c r="P54" i="7"/>
  <c r="E54" i="7"/>
  <c r="S53" i="7"/>
  <c r="R53" i="7"/>
  <c r="Q53" i="7"/>
  <c r="P53" i="7"/>
  <c r="E53" i="7"/>
  <c r="U53" i="7" s="1"/>
  <c r="S52" i="7"/>
  <c r="R52" i="7"/>
  <c r="Q52" i="7"/>
  <c r="P52" i="7"/>
  <c r="E52" i="7"/>
  <c r="T52" i="7" s="1"/>
  <c r="U51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S44" i="7"/>
  <c r="R44" i="7"/>
  <c r="S42" i="7"/>
  <c r="R42" i="7"/>
  <c r="Q42" i="7"/>
  <c r="P42" i="7"/>
  <c r="E42" i="7"/>
  <c r="T42" i="7" s="1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U36" i="7" s="1"/>
  <c r="S35" i="7"/>
  <c r="R35" i="7"/>
  <c r="Q35" i="7"/>
  <c r="P35" i="7"/>
  <c r="E35" i="7"/>
  <c r="U35" i="7" s="1"/>
  <c r="U34" i="7"/>
  <c r="S34" i="7"/>
  <c r="R34" i="7"/>
  <c r="Q34" i="7"/>
  <c r="P34" i="7"/>
  <c r="E34" i="7"/>
  <c r="T34" i="7" s="1"/>
  <c r="S33" i="7"/>
  <c r="R33" i="7"/>
  <c r="Q33" i="7"/>
  <c r="P33" i="7"/>
  <c r="E33" i="7"/>
  <c r="S32" i="7"/>
  <c r="R32" i="7"/>
  <c r="Q32" i="7"/>
  <c r="P32" i="7"/>
  <c r="E32" i="7"/>
  <c r="U32" i="7" s="1"/>
  <c r="S31" i="7"/>
  <c r="R31" i="7"/>
  <c r="Q31" i="7"/>
  <c r="P31" i="7"/>
  <c r="E31" i="7"/>
  <c r="U31" i="7" s="1"/>
  <c r="S30" i="7"/>
  <c r="R30" i="7"/>
  <c r="Q30" i="7"/>
  <c r="P30" i="7"/>
  <c r="E30" i="7"/>
  <c r="S29" i="7"/>
  <c r="R29" i="7"/>
  <c r="Q29" i="7"/>
  <c r="P29" i="7"/>
  <c r="E29" i="7"/>
  <c r="U29" i="7" s="1"/>
  <c r="S28" i="7"/>
  <c r="S27" i="7"/>
  <c r="R27" i="7"/>
  <c r="Q27" i="7"/>
  <c r="P27" i="7"/>
  <c r="E27" i="7"/>
  <c r="U27" i="7" s="1"/>
  <c r="S26" i="7"/>
  <c r="R26" i="7"/>
  <c r="Q26" i="7"/>
  <c r="P26" i="7"/>
  <c r="E26" i="7"/>
  <c r="S25" i="7"/>
  <c r="R25" i="7"/>
  <c r="Q25" i="7"/>
  <c r="P25" i="7"/>
  <c r="E25" i="7"/>
  <c r="S24" i="7"/>
  <c r="R24" i="7"/>
  <c r="Q24" i="7"/>
  <c r="P24" i="7"/>
  <c r="E24" i="7"/>
  <c r="U24" i="7" s="1"/>
  <c r="S23" i="7"/>
  <c r="R23" i="7"/>
  <c r="Q23" i="7"/>
  <c r="P23" i="7"/>
  <c r="E23" i="7"/>
  <c r="U23" i="7" s="1"/>
  <c r="U22" i="7"/>
  <c r="S22" i="7"/>
  <c r="R22" i="7"/>
  <c r="Q22" i="7"/>
  <c r="P22" i="7"/>
  <c r="E22" i="7"/>
  <c r="T22" i="7" s="1"/>
  <c r="S21" i="7"/>
  <c r="R21" i="7"/>
  <c r="Q21" i="7"/>
  <c r="P21" i="7"/>
  <c r="E21" i="7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S17" i="7"/>
  <c r="R17" i="7"/>
  <c r="Q17" i="7"/>
  <c r="P17" i="7"/>
  <c r="E17" i="7"/>
  <c r="U17" i="7" s="1"/>
  <c r="T16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T14" i="7" s="1"/>
  <c r="S13" i="7"/>
  <c r="R13" i="7"/>
  <c r="Q13" i="7"/>
  <c r="P13" i="7"/>
  <c r="E13" i="7"/>
  <c r="U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S64" i="6"/>
  <c r="R64" i="6"/>
  <c r="Q64" i="6"/>
  <c r="P64" i="6"/>
  <c r="E64" i="6"/>
  <c r="T63" i="6"/>
  <c r="S63" i="6"/>
  <c r="R63" i="6"/>
  <c r="Q63" i="6"/>
  <c r="P63" i="6"/>
  <c r="E63" i="6"/>
  <c r="U63" i="6" s="1"/>
  <c r="S60" i="6"/>
  <c r="R60" i="6"/>
  <c r="Q60" i="6"/>
  <c r="P60" i="6"/>
  <c r="E60" i="6"/>
  <c r="U60" i="6" s="1"/>
  <c r="S59" i="6"/>
  <c r="R59" i="6"/>
  <c r="Q59" i="6"/>
  <c r="P59" i="6"/>
  <c r="E59" i="6"/>
  <c r="T59" i="6" s="1"/>
  <c r="S58" i="6"/>
  <c r="R58" i="6"/>
  <c r="Q58" i="6"/>
  <c r="P58" i="6"/>
  <c r="E58" i="6"/>
  <c r="U58" i="6" s="1"/>
  <c r="U57" i="6"/>
  <c r="T57" i="6"/>
  <c r="S57" i="6"/>
  <c r="R57" i="6"/>
  <c r="Q57" i="6"/>
  <c r="P57" i="6"/>
  <c r="E57" i="6"/>
  <c r="R56" i="6"/>
  <c r="S55" i="6"/>
  <c r="R55" i="6"/>
  <c r="Q55" i="6"/>
  <c r="P55" i="6"/>
  <c r="E55" i="6"/>
  <c r="U54" i="6"/>
  <c r="S54" i="6"/>
  <c r="R54" i="6"/>
  <c r="Q54" i="6"/>
  <c r="P54" i="6"/>
  <c r="E54" i="6"/>
  <c r="T54" i="6" s="1"/>
  <c r="U53" i="6"/>
  <c r="T53" i="6"/>
  <c r="S53" i="6"/>
  <c r="R53" i="6"/>
  <c r="Q53" i="6"/>
  <c r="P53" i="6"/>
  <c r="E53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U49" i="6"/>
  <c r="T49" i="6"/>
  <c r="S49" i="6"/>
  <c r="R49" i="6"/>
  <c r="Q49" i="6"/>
  <c r="P49" i="6"/>
  <c r="E49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S42" i="6"/>
  <c r="R42" i="6"/>
  <c r="Q42" i="6"/>
  <c r="P42" i="6"/>
  <c r="E42" i="6"/>
  <c r="U42" i="6" s="1"/>
  <c r="T41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T36" i="6" s="1"/>
  <c r="S35" i="6"/>
  <c r="R35" i="6"/>
  <c r="Q35" i="6"/>
  <c r="P35" i="6"/>
  <c r="E35" i="6"/>
  <c r="S34" i="6"/>
  <c r="R34" i="6"/>
  <c r="Q34" i="6"/>
  <c r="P34" i="6"/>
  <c r="E34" i="6"/>
  <c r="U34" i="6" s="1"/>
  <c r="S33" i="6"/>
  <c r="R33" i="6"/>
  <c r="Q33" i="6"/>
  <c r="P33" i="6"/>
  <c r="E33" i="6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U30" i="6" s="1"/>
  <c r="T29" i="6"/>
  <c r="S29" i="6"/>
  <c r="R29" i="6"/>
  <c r="Q29" i="6"/>
  <c r="P29" i="6"/>
  <c r="E29" i="6"/>
  <c r="U27" i="6"/>
  <c r="T27" i="6"/>
  <c r="S27" i="6"/>
  <c r="R27" i="6"/>
  <c r="Q27" i="6"/>
  <c r="P27" i="6"/>
  <c r="E27" i="6"/>
  <c r="T26" i="6"/>
  <c r="S26" i="6"/>
  <c r="R26" i="6"/>
  <c r="Q26" i="6"/>
  <c r="P26" i="6"/>
  <c r="E26" i="6"/>
  <c r="U26" i="6" s="1"/>
  <c r="S25" i="6"/>
  <c r="R25" i="6"/>
  <c r="Q25" i="6"/>
  <c r="P25" i="6"/>
  <c r="E25" i="6"/>
  <c r="S24" i="6"/>
  <c r="R24" i="6"/>
  <c r="Q24" i="6"/>
  <c r="P24" i="6"/>
  <c r="E24" i="6"/>
  <c r="T24" i="6" s="1"/>
  <c r="S23" i="6"/>
  <c r="R23" i="6"/>
  <c r="Q23" i="6"/>
  <c r="P23" i="6"/>
  <c r="E23" i="6"/>
  <c r="U22" i="6"/>
  <c r="T22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S19" i="6"/>
  <c r="R19" i="6"/>
  <c r="Q19" i="6"/>
  <c r="P19" i="6"/>
  <c r="E19" i="6"/>
  <c r="U19" i="6" s="1"/>
  <c r="S18" i="6"/>
  <c r="R18" i="6"/>
  <c r="Q18" i="6"/>
  <c r="P18" i="6"/>
  <c r="E18" i="6"/>
  <c r="U18" i="6" s="1"/>
  <c r="S17" i="6"/>
  <c r="R17" i="6"/>
  <c r="Q17" i="6"/>
  <c r="P17" i="6"/>
  <c r="E17" i="6"/>
  <c r="U17" i="6" s="1"/>
  <c r="U16" i="6"/>
  <c r="S16" i="6"/>
  <c r="R16" i="6"/>
  <c r="Q16" i="6"/>
  <c r="P16" i="6"/>
  <c r="E16" i="6"/>
  <c r="T16" i="6" s="1"/>
  <c r="S15" i="6"/>
  <c r="R15" i="6"/>
  <c r="Q15" i="6"/>
  <c r="P15" i="6"/>
  <c r="E15" i="6"/>
  <c r="U14" i="6"/>
  <c r="T14" i="6"/>
  <c r="S14" i="6"/>
  <c r="R14" i="6"/>
  <c r="Q14" i="6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S11" i="6"/>
  <c r="R11" i="6"/>
  <c r="Q11" i="6"/>
  <c r="P11" i="6"/>
  <c r="E11" i="6"/>
  <c r="U11" i="6" s="1"/>
  <c r="T10" i="6"/>
  <c r="S10" i="6"/>
  <c r="R10" i="6"/>
  <c r="Q10" i="6"/>
  <c r="P10" i="6"/>
  <c r="E10" i="6"/>
  <c r="S9" i="6"/>
  <c r="S64" i="5"/>
  <c r="R64" i="5"/>
  <c r="Q64" i="5"/>
  <c r="P64" i="5"/>
  <c r="E64" i="5"/>
  <c r="U64" i="5" s="1"/>
  <c r="S63" i="5"/>
  <c r="R63" i="5"/>
  <c r="Q63" i="5"/>
  <c r="P63" i="5"/>
  <c r="E63" i="5"/>
  <c r="U60" i="5"/>
  <c r="T60" i="5"/>
  <c r="S60" i="5"/>
  <c r="R60" i="5"/>
  <c r="Q60" i="5"/>
  <c r="P60" i="5"/>
  <c r="E60" i="5"/>
  <c r="S59" i="5"/>
  <c r="R59" i="5"/>
  <c r="Q59" i="5"/>
  <c r="P59" i="5"/>
  <c r="E59" i="5"/>
  <c r="U59" i="5" s="1"/>
  <c r="S58" i="5"/>
  <c r="R58" i="5"/>
  <c r="Q58" i="5"/>
  <c r="P58" i="5"/>
  <c r="E58" i="5"/>
  <c r="S57" i="5"/>
  <c r="R57" i="5"/>
  <c r="Q57" i="5"/>
  <c r="P57" i="5"/>
  <c r="E57" i="5"/>
  <c r="S56" i="5"/>
  <c r="R56" i="5"/>
  <c r="S55" i="5"/>
  <c r="R55" i="5"/>
  <c r="Q55" i="5"/>
  <c r="P55" i="5"/>
  <c r="E55" i="5"/>
  <c r="T55" i="5" s="1"/>
  <c r="T54" i="5"/>
  <c r="S54" i="5"/>
  <c r="R54" i="5"/>
  <c r="Q54" i="5"/>
  <c r="P54" i="5"/>
  <c r="E54" i="5"/>
  <c r="U54" i="5" s="1"/>
  <c r="S53" i="5"/>
  <c r="R53" i="5"/>
  <c r="Q53" i="5"/>
  <c r="P53" i="5"/>
  <c r="E53" i="5"/>
  <c r="U52" i="5"/>
  <c r="T52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T48" i="5"/>
  <c r="S48" i="5"/>
  <c r="R48" i="5"/>
  <c r="Q48" i="5"/>
  <c r="P48" i="5"/>
  <c r="E48" i="5"/>
  <c r="U47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T45" i="5" s="1"/>
  <c r="S44" i="5"/>
  <c r="R44" i="5"/>
  <c r="S42" i="5"/>
  <c r="R42" i="5"/>
  <c r="Q42" i="5"/>
  <c r="P42" i="5"/>
  <c r="E42" i="5"/>
  <c r="U42" i="5" s="1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T36" i="5"/>
  <c r="S36" i="5"/>
  <c r="R36" i="5"/>
  <c r="Q36" i="5"/>
  <c r="P36" i="5"/>
  <c r="E36" i="5"/>
  <c r="U36" i="5" s="1"/>
  <c r="S35" i="5"/>
  <c r="R35" i="5"/>
  <c r="Q35" i="5"/>
  <c r="P35" i="5"/>
  <c r="E35" i="5"/>
  <c r="S34" i="5"/>
  <c r="R34" i="5"/>
  <c r="Q34" i="5"/>
  <c r="P34" i="5"/>
  <c r="E34" i="5"/>
  <c r="T34" i="5" s="1"/>
  <c r="S33" i="5"/>
  <c r="R33" i="5"/>
  <c r="Q33" i="5"/>
  <c r="P33" i="5"/>
  <c r="E33" i="5"/>
  <c r="S32" i="5"/>
  <c r="R32" i="5"/>
  <c r="Q32" i="5"/>
  <c r="P32" i="5"/>
  <c r="E32" i="5"/>
  <c r="U32" i="5" s="1"/>
  <c r="U31" i="5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U29" i="5" s="1"/>
  <c r="S27" i="5"/>
  <c r="R27" i="5"/>
  <c r="Q27" i="5"/>
  <c r="P27" i="5"/>
  <c r="E27" i="5"/>
  <c r="T26" i="5"/>
  <c r="S26" i="5"/>
  <c r="R26" i="5"/>
  <c r="Q26" i="5"/>
  <c r="P26" i="5"/>
  <c r="E26" i="5"/>
  <c r="U26" i="5" s="1"/>
  <c r="S25" i="5"/>
  <c r="R25" i="5"/>
  <c r="Q25" i="5"/>
  <c r="P25" i="5"/>
  <c r="E25" i="5"/>
  <c r="S24" i="5"/>
  <c r="R24" i="5"/>
  <c r="Q24" i="5"/>
  <c r="P24" i="5"/>
  <c r="E24" i="5"/>
  <c r="U24" i="5" s="1"/>
  <c r="S23" i="5"/>
  <c r="R23" i="5"/>
  <c r="Q23" i="5"/>
  <c r="P23" i="5"/>
  <c r="E23" i="5"/>
  <c r="U23" i="5" s="1"/>
  <c r="U22" i="5"/>
  <c r="T22" i="5"/>
  <c r="S22" i="5"/>
  <c r="R22" i="5"/>
  <c r="Q22" i="5"/>
  <c r="P22" i="5"/>
  <c r="E22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T19" i="5" s="1"/>
  <c r="S18" i="5"/>
  <c r="R18" i="5"/>
  <c r="Q18" i="5"/>
  <c r="P18" i="5"/>
  <c r="E18" i="5"/>
  <c r="U18" i="5" s="1"/>
  <c r="S17" i="5"/>
  <c r="R17" i="5"/>
  <c r="Q17" i="5"/>
  <c r="P17" i="5"/>
  <c r="E17" i="5"/>
  <c r="U17" i="5" s="1"/>
  <c r="U16" i="5"/>
  <c r="S16" i="5"/>
  <c r="R16" i="5"/>
  <c r="Q16" i="5"/>
  <c r="P16" i="5"/>
  <c r="E16" i="5"/>
  <c r="T16" i="5" s="1"/>
  <c r="S15" i="5"/>
  <c r="R15" i="5"/>
  <c r="Q15" i="5"/>
  <c r="P15" i="5"/>
  <c r="E15" i="5"/>
  <c r="U15" i="5" s="1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T11" i="5" s="1"/>
  <c r="U10" i="5"/>
  <c r="S10" i="5"/>
  <c r="R10" i="5"/>
  <c r="Q10" i="5"/>
  <c r="P10" i="5"/>
  <c r="E10" i="5"/>
  <c r="U64" i="4"/>
  <c r="S64" i="4"/>
  <c r="R64" i="4"/>
  <c r="Q64" i="4"/>
  <c r="P64" i="4"/>
  <c r="E64" i="4"/>
  <c r="T64" i="4" s="1"/>
  <c r="U63" i="4"/>
  <c r="S63" i="4"/>
  <c r="R63" i="4"/>
  <c r="Q63" i="4"/>
  <c r="P63" i="4"/>
  <c r="E63" i="4"/>
  <c r="T63" i="4" s="1"/>
  <c r="S62" i="4"/>
  <c r="U60" i="4"/>
  <c r="S60" i="4"/>
  <c r="R60" i="4"/>
  <c r="Q60" i="4"/>
  <c r="P60" i="4"/>
  <c r="E60" i="4"/>
  <c r="T60" i="4" s="1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U55" i="4"/>
  <c r="T55" i="4"/>
  <c r="S55" i="4"/>
  <c r="R55" i="4"/>
  <c r="Q55" i="4"/>
  <c r="P55" i="4"/>
  <c r="E55" i="4"/>
  <c r="U54" i="4"/>
  <c r="T54" i="4"/>
  <c r="S54" i="4"/>
  <c r="R54" i="4"/>
  <c r="Q54" i="4"/>
  <c r="P54" i="4"/>
  <c r="E54" i="4"/>
  <c r="S53" i="4"/>
  <c r="R53" i="4"/>
  <c r="Q53" i="4"/>
  <c r="P53" i="4"/>
  <c r="E53" i="4"/>
  <c r="U53" i="4" s="1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U47" i="4"/>
  <c r="T47" i="4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T45" i="4" s="1"/>
  <c r="S44" i="4"/>
  <c r="R44" i="4"/>
  <c r="S42" i="4"/>
  <c r="R42" i="4"/>
  <c r="Q42" i="4"/>
  <c r="P42" i="4"/>
  <c r="E42" i="4"/>
  <c r="T42" i="4" s="1"/>
  <c r="S41" i="4"/>
  <c r="R41" i="4"/>
  <c r="Q41" i="4"/>
  <c r="P41" i="4"/>
  <c r="E41" i="4"/>
  <c r="T41" i="4" s="1"/>
  <c r="U40" i="4"/>
  <c r="T40" i="4"/>
  <c r="S40" i="4"/>
  <c r="R40" i="4"/>
  <c r="Q40" i="4"/>
  <c r="P40" i="4"/>
  <c r="E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U37" i="4"/>
  <c r="T37" i="4"/>
  <c r="S37" i="4"/>
  <c r="R37" i="4"/>
  <c r="Q37" i="4"/>
  <c r="P37" i="4"/>
  <c r="E37" i="4"/>
  <c r="S36" i="4"/>
  <c r="R36" i="4"/>
  <c r="Q36" i="4"/>
  <c r="P36" i="4"/>
  <c r="E36" i="4"/>
  <c r="U36" i="4" s="1"/>
  <c r="S35" i="4"/>
  <c r="R35" i="4"/>
  <c r="Q35" i="4"/>
  <c r="P35" i="4"/>
  <c r="E35" i="4"/>
  <c r="U35" i="4" s="1"/>
  <c r="S34" i="4"/>
  <c r="R34" i="4"/>
  <c r="Q34" i="4"/>
  <c r="P34" i="4"/>
  <c r="E34" i="4"/>
  <c r="S33" i="4"/>
  <c r="R33" i="4"/>
  <c r="Q33" i="4"/>
  <c r="P33" i="4"/>
  <c r="E33" i="4"/>
  <c r="S32" i="4"/>
  <c r="R32" i="4"/>
  <c r="Q32" i="4"/>
  <c r="P32" i="4"/>
  <c r="E32" i="4"/>
  <c r="U32" i="4" s="1"/>
  <c r="S31" i="4"/>
  <c r="R31" i="4"/>
  <c r="Q31" i="4"/>
  <c r="P31" i="4"/>
  <c r="E31" i="4"/>
  <c r="T31" i="4" s="1"/>
  <c r="S30" i="4"/>
  <c r="R30" i="4"/>
  <c r="Q30" i="4"/>
  <c r="P30" i="4"/>
  <c r="E30" i="4"/>
  <c r="U30" i="4" s="1"/>
  <c r="S29" i="4"/>
  <c r="R29" i="4"/>
  <c r="Q29" i="4"/>
  <c r="P29" i="4"/>
  <c r="E29" i="4"/>
  <c r="U29" i="4" s="1"/>
  <c r="S28" i="4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U25" i="4"/>
  <c r="T25" i="4"/>
  <c r="S25" i="4"/>
  <c r="R25" i="4"/>
  <c r="Q25" i="4"/>
  <c r="P25" i="4"/>
  <c r="E25" i="4"/>
  <c r="U24" i="4"/>
  <c r="S24" i="4"/>
  <c r="R24" i="4"/>
  <c r="Q24" i="4"/>
  <c r="P24" i="4"/>
  <c r="E24" i="4"/>
  <c r="T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U21" i="4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E17" i="4"/>
  <c r="U17" i="4" s="1"/>
  <c r="U16" i="4"/>
  <c r="T16" i="4"/>
  <c r="S16" i="4"/>
  <c r="R16" i="4"/>
  <c r="Q16" i="4"/>
  <c r="P16" i="4"/>
  <c r="E16" i="4"/>
  <c r="S15" i="4"/>
  <c r="R15" i="4"/>
  <c r="Q15" i="4"/>
  <c r="P15" i="4"/>
  <c r="E15" i="4"/>
  <c r="U15" i="4" s="1"/>
  <c r="S14" i="4"/>
  <c r="R14" i="4"/>
  <c r="Q14" i="4"/>
  <c r="P14" i="4"/>
  <c r="E14" i="4"/>
  <c r="T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T10" i="4"/>
  <c r="S10" i="4"/>
  <c r="R10" i="4"/>
  <c r="Q10" i="4"/>
  <c r="P10" i="4"/>
  <c r="E10" i="4"/>
  <c r="U10" i="4" s="1"/>
  <c r="S64" i="3"/>
  <c r="R64" i="3"/>
  <c r="Q64" i="3"/>
  <c r="P64" i="3"/>
  <c r="E64" i="3"/>
  <c r="U64" i="3" s="1"/>
  <c r="U63" i="3"/>
  <c r="T63" i="3"/>
  <c r="S63" i="3"/>
  <c r="R63" i="3"/>
  <c r="Q63" i="3"/>
  <c r="Q62" i="3" s="1"/>
  <c r="P63" i="3"/>
  <c r="E63" i="3"/>
  <c r="S60" i="3"/>
  <c r="R60" i="3"/>
  <c r="Q60" i="3"/>
  <c r="P60" i="3"/>
  <c r="E60" i="3"/>
  <c r="T60" i="3" s="1"/>
  <c r="T59" i="3"/>
  <c r="S59" i="3"/>
  <c r="R59" i="3"/>
  <c r="Q59" i="3"/>
  <c r="P59" i="3"/>
  <c r="E59" i="3"/>
  <c r="U59" i="3" s="1"/>
  <c r="S58" i="3"/>
  <c r="R58" i="3"/>
  <c r="Q58" i="3"/>
  <c r="P58" i="3"/>
  <c r="E58" i="3"/>
  <c r="U58" i="3" s="1"/>
  <c r="S57" i="3"/>
  <c r="R57" i="3"/>
  <c r="Q57" i="3"/>
  <c r="P57" i="3"/>
  <c r="E57" i="3"/>
  <c r="S55" i="3"/>
  <c r="R55" i="3"/>
  <c r="Q55" i="3"/>
  <c r="P55" i="3"/>
  <c r="E55" i="3"/>
  <c r="T54" i="3"/>
  <c r="S54" i="3"/>
  <c r="R54" i="3"/>
  <c r="Q54" i="3"/>
  <c r="P54" i="3"/>
  <c r="E54" i="3"/>
  <c r="U54" i="3" s="1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S42" i="3"/>
  <c r="R42" i="3"/>
  <c r="Q42" i="3"/>
  <c r="P42" i="3"/>
  <c r="E42" i="3"/>
  <c r="U42" i="3" s="1"/>
  <c r="U41" i="3"/>
  <c r="T41" i="3"/>
  <c r="S41" i="3"/>
  <c r="R41" i="3"/>
  <c r="Q41" i="3"/>
  <c r="P41" i="3"/>
  <c r="E41" i="3"/>
  <c r="S40" i="3"/>
  <c r="R40" i="3"/>
  <c r="Q40" i="3"/>
  <c r="P40" i="3"/>
  <c r="E40" i="3"/>
  <c r="U40" i="3" s="1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T37" i="3" s="1"/>
  <c r="S36" i="3"/>
  <c r="R36" i="3"/>
  <c r="Q36" i="3"/>
  <c r="P36" i="3"/>
  <c r="E36" i="3"/>
  <c r="U36" i="3" s="1"/>
  <c r="U35" i="3"/>
  <c r="S35" i="3"/>
  <c r="R35" i="3"/>
  <c r="Q35" i="3"/>
  <c r="P35" i="3"/>
  <c r="E35" i="3"/>
  <c r="T35" i="3" s="1"/>
  <c r="S34" i="3"/>
  <c r="R34" i="3"/>
  <c r="Q34" i="3"/>
  <c r="P34" i="3"/>
  <c r="E34" i="3"/>
  <c r="U33" i="3"/>
  <c r="S33" i="3"/>
  <c r="R33" i="3"/>
  <c r="Q33" i="3"/>
  <c r="P33" i="3"/>
  <c r="T33" i="3" s="1"/>
  <c r="E33" i="3"/>
  <c r="T32" i="3"/>
  <c r="S32" i="3"/>
  <c r="R32" i="3"/>
  <c r="Q32" i="3"/>
  <c r="P32" i="3"/>
  <c r="E32" i="3"/>
  <c r="U32" i="3" s="1"/>
  <c r="S31" i="3"/>
  <c r="R31" i="3"/>
  <c r="Q31" i="3"/>
  <c r="P31" i="3"/>
  <c r="T31" i="3" s="1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S25" i="3"/>
  <c r="R25" i="3"/>
  <c r="Q25" i="3"/>
  <c r="P25" i="3"/>
  <c r="E25" i="3"/>
  <c r="T25" i="3" s="1"/>
  <c r="S24" i="3"/>
  <c r="R24" i="3"/>
  <c r="Q24" i="3"/>
  <c r="P24" i="3"/>
  <c r="E24" i="3"/>
  <c r="U24" i="3" s="1"/>
  <c r="T23" i="3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S16" i="3"/>
  <c r="R16" i="3"/>
  <c r="Q16" i="3"/>
  <c r="P16" i="3"/>
  <c r="E16" i="3"/>
  <c r="S15" i="3"/>
  <c r="R15" i="3"/>
  <c r="Q15" i="3"/>
  <c r="P15" i="3"/>
  <c r="E15" i="3"/>
  <c r="S14" i="3"/>
  <c r="R14" i="3"/>
  <c r="Q14" i="3"/>
  <c r="P14" i="3"/>
  <c r="E14" i="3"/>
  <c r="U13" i="3"/>
  <c r="T13" i="3"/>
  <c r="S13" i="3"/>
  <c r="R13" i="3"/>
  <c r="Q13" i="3"/>
  <c r="P13" i="3"/>
  <c r="E13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T10" i="3" s="1"/>
  <c r="S9" i="3"/>
  <c r="S64" i="2"/>
  <c r="R64" i="2"/>
  <c r="Q64" i="2"/>
  <c r="P64" i="2"/>
  <c r="E64" i="2"/>
  <c r="T64" i="2" s="1"/>
  <c r="S63" i="2"/>
  <c r="R63" i="2"/>
  <c r="Q63" i="2"/>
  <c r="P63" i="2"/>
  <c r="E63" i="2"/>
  <c r="S62" i="2"/>
  <c r="U60" i="2"/>
  <c r="S60" i="2"/>
  <c r="R60" i="2"/>
  <c r="Q60" i="2"/>
  <c r="P60" i="2"/>
  <c r="E60" i="2"/>
  <c r="T60" i="2" s="1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S55" i="2"/>
  <c r="R55" i="2"/>
  <c r="Q55" i="2"/>
  <c r="P55" i="2"/>
  <c r="E55" i="2"/>
  <c r="S54" i="2"/>
  <c r="R54" i="2"/>
  <c r="Q54" i="2"/>
  <c r="P54" i="2"/>
  <c r="E54" i="2"/>
  <c r="S53" i="2"/>
  <c r="R53" i="2"/>
  <c r="Q53" i="2"/>
  <c r="P53" i="2"/>
  <c r="E53" i="2"/>
  <c r="S52" i="2"/>
  <c r="R52" i="2"/>
  <c r="Q52" i="2"/>
  <c r="P52" i="2"/>
  <c r="E52" i="2"/>
  <c r="T52" i="2" s="1"/>
  <c r="S51" i="2"/>
  <c r="R51" i="2"/>
  <c r="Q51" i="2"/>
  <c r="P51" i="2"/>
  <c r="E51" i="2"/>
  <c r="S50" i="2"/>
  <c r="R50" i="2"/>
  <c r="Q50" i="2"/>
  <c r="P50" i="2"/>
  <c r="E50" i="2"/>
  <c r="S49" i="2"/>
  <c r="R49" i="2"/>
  <c r="Q49" i="2"/>
  <c r="P49" i="2"/>
  <c r="E49" i="2"/>
  <c r="S48" i="2"/>
  <c r="R48" i="2"/>
  <c r="Q48" i="2"/>
  <c r="P48" i="2"/>
  <c r="E48" i="2"/>
  <c r="S47" i="2"/>
  <c r="R47" i="2"/>
  <c r="Q47" i="2"/>
  <c r="P47" i="2"/>
  <c r="E47" i="2"/>
  <c r="U46" i="2"/>
  <c r="S46" i="2"/>
  <c r="R46" i="2"/>
  <c r="Q46" i="2"/>
  <c r="P46" i="2"/>
  <c r="E46" i="2"/>
  <c r="T46" i="2" s="1"/>
  <c r="S45" i="2"/>
  <c r="R45" i="2"/>
  <c r="Q45" i="2"/>
  <c r="P45" i="2"/>
  <c r="E45" i="2"/>
  <c r="S44" i="2"/>
  <c r="R44" i="2"/>
  <c r="S42" i="2"/>
  <c r="R42" i="2"/>
  <c r="Q42" i="2"/>
  <c r="P42" i="2"/>
  <c r="E42" i="2"/>
  <c r="T41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T37" i="2" s="1"/>
  <c r="S36" i="2"/>
  <c r="R36" i="2"/>
  <c r="Q36" i="2"/>
  <c r="P36" i="2"/>
  <c r="E36" i="2"/>
  <c r="U36" i="2" s="1"/>
  <c r="U35" i="2"/>
  <c r="T35" i="2"/>
  <c r="S35" i="2"/>
  <c r="R35" i="2"/>
  <c r="Q35" i="2"/>
  <c r="P35" i="2"/>
  <c r="E35" i="2"/>
  <c r="S34" i="2"/>
  <c r="R34" i="2"/>
  <c r="Q34" i="2"/>
  <c r="P34" i="2"/>
  <c r="E34" i="2"/>
  <c r="T33" i="2"/>
  <c r="S33" i="2"/>
  <c r="R33" i="2"/>
  <c r="Q33" i="2"/>
  <c r="P33" i="2"/>
  <c r="E33" i="2"/>
  <c r="U33" i="2" s="1"/>
  <c r="T32" i="2"/>
  <c r="S32" i="2"/>
  <c r="R32" i="2"/>
  <c r="Q32" i="2"/>
  <c r="P32" i="2"/>
  <c r="E32" i="2"/>
  <c r="U32" i="2" s="1"/>
  <c r="S31" i="2"/>
  <c r="R31" i="2"/>
  <c r="Q31" i="2"/>
  <c r="P31" i="2"/>
  <c r="E31" i="2"/>
  <c r="T31" i="2" s="1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T27" i="2"/>
  <c r="S27" i="2"/>
  <c r="R27" i="2"/>
  <c r="Q27" i="2"/>
  <c r="P27" i="2"/>
  <c r="E27" i="2"/>
  <c r="U27" i="2" s="1"/>
  <c r="S26" i="2"/>
  <c r="R26" i="2"/>
  <c r="Q26" i="2"/>
  <c r="P26" i="2"/>
  <c r="E26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T23" i="2" s="1"/>
  <c r="S22" i="2"/>
  <c r="R22" i="2"/>
  <c r="Q22" i="2"/>
  <c r="P22" i="2"/>
  <c r="E22" i="2"/>
  <c r="S21" i="2"/>
  <c r="R21" i="2"/>
  <c r="Q21" i="2"/>
  <c r="P21" i="2"/>
  <c r="E21" i="2"/>
  <c r="T21" i="2" s="1"/>
  <c r="U20" i="2"/>
  <c r="T20" i="2"/>
  <c r="S20" i="2"/>
  <c r="R20" i="2"/>
  <c r="Q20" i="2"/>
  <c r="P20" i="2"/>
  <c r="E20" i="2"/>
  <c r="S19" i="2"/>
  <c r="R19" i="2"/>
  <c r="Q19" i="2"/>
  <c r="P19" i="2"/>
  <c r="E19" i="2"/>
  <c r="U18" i="2"/>
  <c r="S18" i="2"/>
  <c r="R18" i="2"/>
  <c r="Q18" i="2"/>
  <c r="P18" i="2"/>
  <c r="E18" i="2"/>
  <c r="T18" i="2" s="1"/>
  <c r="U17" i="2"/>
  <c r="S17" i="2"/>
  <c r="R17" i="2"/>
  <c r="Q17" i="2"/>
  <c r="P17" i="2"/>
  <c r="E17" i="2"/>
  <c r="T17" i="2" s="1"/>
  <c r="T16" i="2"/>
  <c r="S16" i="2"/>
  <c r="R16" i="2"/>
  <c r="Q16" i="2"/>
  <c r="P16" i="2"/>
  <c r="E16" i="2"/>
  <c r="S15" i="2"/>
  <c r="R15" i="2"/>
  <c r="Q15" i="2"/>
  <c r="P15" i="2"/>
  <c r="E15" i="2"/>
  <c r="T15" i="2" s="1"/>
  <c r="S14" i="2"/>
  <c r="R14" i="2"/>
  <c r="Q14" i="2"/>
  <c r="P14" i="2"/>
  <c r="E14" i="2"/>
  <c r="U14" i="2" s="1"/>
  <c r="T13" i="2"/>
  <c r="S13" i="2"/>
  <c r="R13" i="2"/>
  <c r="Q13" i="2"/>
  <c r="P13" i="2"/>
  <c r="E13" i="2"/>
  <c r="U13" i="2" s="1"/>
  <c r="S12" i="2"/>
  <c r="R12" i="2"/>
  <c r="Q12" i="2"/>
  <c r="P12" i="2"/>
  <c r="E12" i="2"/>
  <c r="T11" i="2"/>
  <c r="S11" i="2"/>
  <c r="R11" i="2"/>
  <c r="Q11" i="2"/>
  <c r="P11" i="2"/>
  <c r="E11" i="2"/>
  <c r="U11" i="2" s="1"/>
  <c r="S10" i="2"/>
  <c r="R10" i="2"/>
  <c r="Q10" i="2"/>
  <c r="P10" i="2"/>
  <c r="E10" i="2"/>
  <c r="U10" i="2" s="1"/>
  <c r="S64" i="1"/>
  <c r="R64" i="1"/>
  <c r="Q64" i="1"/>
  <c r="P64" i="1"/>
  <c r="E64" i="1"/>
  <c r="S63" i="1"/>
  <c r="R63" i="1"/>
  <c r="Q63" i="1"/>
  <c r="P63" i="1"/>
  <c r="E63" i="1"/>
  <c r="S62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S55" i="1"/>
  <c r="R55" i="1"/>
  <c r="Q55" i="1"/>
  <c r="P55" i="1"/>
  <c r="E55" i="1"/>
  <c r="U55" i="1" s="1"/>
  <c r="U54" i="1"/>
  <c r="T54" i="1"/>
  <c r="S54" i="1"/>
  <c r="R54" i="1"/>
  <c r="Q54" i="1"/>
  <c r="P54" i="1"/>
  <c r="E54" i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U47" i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S45" i="1"/>
  <c r="R45" i="1"/>
  <c r="Q45" i="1"/>
  <c r="P45" i="1"/>
  <c r="E45" i="1"/>
  <c r="S44" i="1"/>
  <c r="R44" i="1"/>
  <c r="S42" i="1"/>
  <c r="R42" i="1"/>
  <c r="Q42" i="1"/>
  <c r="P42" i="1"/>
  <c r="E42" i="1"/>
  <c r="S41" i="1"/>
  <c r="R41" i="1"/>
  <c r="Q41" i="1"/>
  <c r="P41" i="1"/>
  <c r="E41" i="1"/>
  <c r="S40" i="1"/>
  <c r="R40" i="1"/>
  <c r="Q40" i="1"/>
  <c r="P40" i="1"/>
  <c r="E40" i="1"/>
  <c r="U40" i="1" s="1"/>
  <c r="S39" i="1"/>
  <c r="R39" i="1"/>
  <c r="Q39" i="1"/>
  <c r="P39" i="1"/>
  <c r="E39" i="1"/>
  <c r="U38" i="1"/>
  <c r="T38" i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T35" i="1" s="1"/>
  <c r="S34" i="1"/>
  <c r="R34" i="1"/>
  <c r="Q34" i="1"/>
  <c r="P34" i="1"/>
  <c r="E34" i="1"/>
  <c r="U33" i="1"/>
  <c r="S33" i="1"/>
  <c r="R33" i="1"/>
  <c r="Q33" i="1"/>
  <c r="P33" i="1"/>
  <c r="E33" i="1"/>
  <c r="T33" i="1" s="1"/>
  <c r="S32" i="1"/>
  <c r="R32" i="1"/>
  <c r="Q32" i="1"/>
  <c r="P32" i="1"/>
  <c r="E32" i="1"/>
  <c r="S31" i="1"/>
  <c r="R31" i="1"/>
  <c r="Q31" i="1"/>
  <c r="P31" i="1"/>
  <c r="E31" i="1"/>
  <c r="T31" i="1" s="1"/>
  <c r="S30" i="1"/>
  <c r="R30" i="1"/>
  <c r="Q30" i="1"/>
  <c r="P30" i="1"/>
  <c r="E30" i="1"/>
  <c r="U29" i="1"/>
  <c r="S29" i="1"/>
  <c r="R29" i="1"/>
  <c r="Q29" i="1"/>
  <c r="P29" i="1"/>
  <c r="E29" i="1"/>
  <c r="S27" i="1"/>
  <c r="R27" i="1"/>
  <c r="Q27" i="1"/>
  <c r="P27" i="1"/>
  <c r="E27" i="1"/>
  <c r="S26" i="1"/>
  <c r="R26" i="1"/>
  <c r="Q26" i="1"/>
  <c r="P26" i="1"/>
  <c r="E26" i="1"/>
  <c r="U26" i="1" s="1"/>
  <c r="U25" i="1"/>
  <c r="S25" i="1"/>
  <c r="R25" i="1"/>
  <c r="Q25" i="1"/>
  <c r="P25" i="1"/>
  <c r="E25" i="1"/>
  <c r="T25" i="1" s="1"/>
  <c r="S24" i="1"/>
  <c r="R24" i="1"/>
  <c r="Q24" i="1"/>
  <c r="P24" i="1"/>
  <c r="E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U17" i="1"/>
  <c r="S17" i="1"/>
  <c r="R17" i="1"/>
  <c r="Q17" i="1"/>
  <c r="P17" i="1"/>
  <c r="E17" i="1"/>
  <c r="T17" i="1" s="1"/>
  <c r="S16" i="1"/>
  <c r="R16" i="1"/>
  <c r="Q16" i="1"/>
  <c r="P16" i="1"/>
  <c r="E16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T11" i="1" s="1"/>
  <c r="S10" i="1"/>
  <c r="R10" i="1"/>
  <c r="Q10" i="1"/>
  <c r="P10" i="1"/>
  <c r="E10" i="1"/>
  <c r="U33" i="13" l="1"/>
  <c r="T33" i="13"/>
  <c r="U53" i="22"/>
  <c r="T53" i="22"/>
  <c r="U19" i="16"/>
  <c r="U20" i="10"/>
  <c r="T20" i="10"/>
  <c r="U30" i="2"/>
  <c r="U55" i="5"/>
  <c r="T24" i="21"/>
  <c r="T26" i="23"/>
  <c r="U38" i="31"/>
  <c r="T32" i="4"/>
  <c r="U55" i="6"/>
  <c r="T55" i="6"/>
  <c r="T36" i="13"/>
  <c r="T30" i="14"/>
  <c r="U31" i="16"/>
  <c r="U58" i="16"/>
  <c r="T58" i="16"/>
  <c r="U33" i="17"/>
  <c r="T33" i="17"/>
  <c r="U22" i="20"/>
  <c r="T22" i="20"/>
  <c r="T34" i="22"/>
  <c r="U34" i="22"/>
  <c r="T47" i="22"/>
  <c r="U12" i="23"/>
  <c r="T12" i="23"/>
  <c r="U23" i="23"/>
  <c r="T36" i="25"/>
  <c r="U64" i="27"/>
  <c r="T64" i="27"/>
  <c r="T13" i="28"/>
  <c r="U36" i="31"/>
  <c r="T36" i="31"/>
  <c r="G8" i="7"/>
  <c r="G61" i="7" s="1"/>
  <c r="G65" i="7" s="1"/>
  <c r="J43" i="6"/>
  <c r="R43" i="6" s="1"/>
  <c r="R44" i="6"/>
  <c r="T22" i="3"/>
  <c r="U22" i="3"/>
  <c r="T26" i="1"/>
  <c r="T18" i="4"/>
  <c r="U18" i="4"/>
  <c r="T47" i="27"/>
  <c r="U47" i="27"/>
  <c r="G43" i="8"/>
  <c r="T38" i="2"/>
  <c r="U38" i="2"/>
  <c r="T25" i="5"/>
  <c r="U25" i="5"/>
  <c r="T48" i="9"/>
  <c r="U48" i="9"/>
  <c r="T50" i="13"/>
  <c r="U50" i="13"/>
  <c r="R44" i="26"/>
  <c r="J43" i="26"/>
  <c r="R43" i="26" s="1"/>
  <c r="U16" i="1"/>
  <c r="T16" i="1"/>
  <c r="T59" i="1"/>
  <c r="U53" i="2"/>
  <c r="T53" i="2"/>
  <c r="U12" i="3"/>
  <c r="T58" i="6"/>
  <c r="U47" i="12"/>
  <c r="T26" i="19"/>
  <c r="U26" i="19"/>
  <c r="U39" i="19"/>
  <c r="T39" i="19"/>
  <c r="U16" i="21"/>
  <c r="T27" i="23"/>
  <c r="U27" i="23"/>
  <c r="U30" i="1"/>
  <c r="T30" i="1"/>
  <c r="U25" i="3"/>
  <c r="U33" i="4"/>
  <c r="T53" i="7"/>
  <c r="U13" i="8"/>
  <c r="T13" i="8"/>
  <c r="U17" i="8"/>
  <c r="T17" i="8"/>
  <c r="T60" i="8"/>
  <c r="U60" i="8"/>
  <c r="T18" i="9"/>
  <c r="T31" i="12"/>
  <c r="U41" i="13"/>
  <c r="T41" i="13"/>
  <c r="U34" i="14"/>
  <c r="T16" i="15"/>
  <c r="U21" i="15"/>
  <c r="T21" i="15"/>
  <c r="T31" i="16"/>
  <c r="U58" i="20"/>
  <c r="Q56" i="22"/>
  <c r="U32" i="25"/>
  <c r="T32" i="25"/>
  <c r="U33" i="26"/>
  <c r="T17" i="28"/>
  <c r="U17" i="28"/>
  <c r="U58" i="26"/>
  <c r="T58" i="26"/>
  <c r="U20" i="31"/>
  <c r="T20" i="31"/>
  <c r="K43" i="20"/>
  <c r="S43" i="20" s="1"/>
  <c r="S56" i="20"/>
  <c r="U27" i="9"/>
  <c r="T27" i="9"/>
  <c r="U27" i="10"/>
  <c r="T27" i="10"/>
  <c r="T54" i="16"/>
  <c r="U54" i="16"/>
  <c r="J43" i="30"/>
  <c r="R43" i="30" s="1"/>
  <c r="R44" i="30"/>
  <c r="T45" i="1"/>
  <c r="U45" i="1"/>
  <c r="U25" i="6"/>
  <c r="T25" i="6"/>
  <c r="T52" i="6"/>
  <c r="U52" i="6"/>
  <c r="U32" i="10"/>
  <c r="T32" i="10"/>
  <c r="T53" i="26"/>
  <c r="U53" i="26"/>
  <c r="U55" i="2"/>
  <c r="T55" i="2"/>
  <c r="Q44" i="3"/>
  <c r="T34" i="4"/>
  <c r="U34" i="4"/>
  <c r="T27" i="5"/>
  <c r="U27" i="5"/>
  <c r="U48" i="8"/>
  <c r="T48" i="8"/>
  <c r="T50" i="16"/>
  <c r="U50" i="16"/>
  <c r="U58" i="14"/>
  <c r="T58" i="14"/>
  <c r="T32" i="16"/>
  <c r="U32" i="16"/>
  <c r="K43" i="18"/>
  <c r="S43" i="18" s="1"/>
  <c r="S44" i="18"/>
  <c r="U49" i="22"/>
  <c r="T49" i="22"/>
  <c r="U30" i="23"/>
  <c r="T30" i="23"/>
  <c r="U16" i="25"/>
  <c r="T16" i="25"/>
  <c r="T16" i="26"/>
  <c r="U16" i="26"/>
  <c r="T50" i="27"/>
  <c r="U50" i="27"/>
  <c r="U63" i="30"/>
  <c r="T63" i="30"/>
  <c r="N61" i="23"/>
  <c r="N65" i="23" s="1"/>
  <c r="T21" i="6"/>
  <c r="T11" i="9"/>
  <c r="T25" i="11"/>
  <c r="T48" i="11"/>
  <c r="U48" i="11"/>
  <c r="U16" i="13"/>
  <c r="T36" i="14"/>
  <c r="U36" i="14"/>
  <c r="T48" i="15"/>
  <c r="T52" i="15"/>
  <c r="T52" i="18"/>
  <c r="U52" i="18"/>
  <c r="U12" i="25"/>
  <c r="T12" i="25"/>
  <c r="U30" i="26"/>
  <c r="T30" i="26"/>
  <c r="T49" i="26"/>
  <c r="U49" i="26"/>
  <c r="U26" i="28"/>
  <c r="T26" i="28"/>
  <c r="T19" i="30"/>
  <c r="I8" i="21"/>
  <c r="M61" i="18"/>
  <c r="M65" i="18" s="1"/>
  <c r="V8" i="3"/>
  <c r="F43" i="16"/>
  <c r="T51" i="2"/>
  <c r="U51" i="2"/>
  <c r="T27" i="7"/>
  <c r="U41" i="7"/>
  <c r="T41" i="7"/>
  <c r="T47" i="7"/>
  <c r="U47" i="7"/>
  <c r="T16" i="9"/>
  <c r="U16" i="9"/>
  <c r="U20" i="13"/>
  <c r="T27" i="14"/>
  <c r="T15" i="16"/>
  <c r="U48" i="18"/>
  <c r="T48" i="18"/>
  <c r="T33" i="19"/>
  <c r="T32" i="20"/>
  <c r="U40" i="20"/>
  <c r="U54" i="21"/>
  <c r="T54" i="21"/>
  <c r="T64" i="21"/>
  <c r="T20" i="24"/>
  <c r="U51" i="24"/>
  <c r="S56" i="25"/>
  <c r="T45" i="26"/>
  <c r="U45" i="26"/>
  <c r="T39" i="28"/>
  <c r="U39" i="28"/>
  <c r="T21" i="29"/>
  <c r="U21" i="29"/>
  <c r="T15" i="30"/>
  <c r="T20" i="30"/>
  <c r="U20" i="30"/>
  <c r="L8" i="26"/>
  <c r="L61" i="26" s="1"/>
  <c r="L65" i="26" s="1"/>
  <c r="D43" i="2"/>
  <c r="T24" i="2"/>
  <c r="U45" i="3"/>
  <c r="T17" i="4"/>
  <c r="U10" i="6"/>
  <c r="T34" i="6"/>
  <c r="T32" i="7"/>
  <c r="T34" i="8"/>
  <c r="U54" i="9"/>
  <c r="U59" i="9"/>
  <c r="T57" i="11"/>
  <c r="U57" i="11"/>
  <c r="U21" i="13"/>
  <c r="T21" i="13"/>
  <c r="T25" i="13"/>
  <c r="U25" i="13"/>
  <c r="T31" i="15"/>
  <c r="T16" i="16"/>
  <c r="U16" i="16"/>
  <c r="T34" i="18"/>
  <c r="U34" i="18"/>
  <c r="T27" i="20"/>
  <c r="T41" i="20"/>
  <c r="U41" i="20"/>
  <c r="U46" i="21"/>
  <c r="U50" i="21"/>
  <c r="T50" i="21"/>
  <c r="U10" i="22"/>
  <c r="T22" i="22"/>
  <c r="U29" i="24"/>
  <c r="T33" i="24"/>
  <c r="T37" i="24"/>
  <c r="T52" i="24"/>
  <c r="U52" i="24"/>
  <c r="T37" i="29"/>
  <c r="U54" i="7"/>
  <c r="T54" i="7"/>
  <c r="T54" i="20"/>
  <c r="U47" i="2"/>
  <c r="T47" i="2"/>
  <c r="T22" i="4"/>
  <c r="U22" i="4"/>
  <c r="T22" i="8"/>
  <c r="U30" i="11"/>
  <c r="U23" i="20"/>
  <c r="T41" i="24"/>
  <c r="T12" i="30"/>
  <c r="U12" i="30"/>
  <c r="T22" i="1"/>
  <c r="T29" i="2"/>
  <c r="T31" i="11"/>
  <c r="U31" i="11"/>
  <c r="T24" i="16"/>
  <c r="U24" i="16"/>
  <c r="T20" i="20"/>
  <c r="U20" i="20"/>
  <c r="U24" i="20"/>
  <c r="T24" i="20"/>
  <c r="T27" i="27"/>
  <c r="U27" i="27"/>
  <c r="T55" i="27"/>
  <c r="U55" i="27"/>
  <c r="T48" i="29"/>
  <c r="U48" i="29"/>
  <c r="U37" i="7"/>
  <c r="T37" i="7"/>
  <c r="T35" i="15"/>
  <c r="U35" i="15"/>
  <c r="T34" i="24"/>
  <c r="U34" i="24"/>
  <c r="T54" i="27"/>
  <c r="U36" i="1"/>
  <c r="T36" i="1"/>
  <c r="U33" i="7"/>
  <c r="T33" i="7"/>
  <c r="U18" i="8"/>
  <c r="U46" i="9"/>
  <c r="U10" i="11"/>
  <c r="T14" i="11"/>
  <c r="T49" i="8"/>
  <c r="U49" i="8"/>
  <c r="T63" i="13"/>
  <c r="U13" i="18"/>
  <c r="T13" i="18"/>
  <c r="U27" i="1"/>
  <c r="T27" i="1"/>
  <c r="T32" i="1"/>
  <c r="U32" i="1"/>
  <c r="T31" i="6"/>
  <c r="T21" i="27"/>
  <c r="U21" i="27"/>
  <c r="U48" i="6"/>
  <c r="T48" i="6"/>
  <c r="U52" i="8"/>
  <c r="T52" i="8"/>
  <c r="U35" i="6"/>
  <c r="T35" i="6"/>
  <c r="T37" i="21"/>
  <c r="U37" i="21"/>
  <c r="K8" i="11"/>
  <c r="M43" i="22"/>
  <c r="U12" i="10"/>
  <c r="T12" i="10"/>
  <c r="U55" i="14"/>
  <c r="T55" i="14"/>
  <c r="E62" i="19"/>
  <c r="U62" i="19" s="1"/>
  <c r="U63" i="19"/>
  <c r="U59" i="28"/>
  <c r="T59" i="28"/>
  <c r="D43" i="23"/>
  <c r="H43" i="8"/>
  <c r="H61" i="8" s="1"/>
  <c r="H65" i="8" s="1"/>
  <c r="U21" i="2"/>
  <c r="T25" i="2"/>
  <c r="T37" i="5"/>
  <c r="U15" i="6"/>
  <c r="T15" i="6"/>
  <c r="T23" i="6"/>
  <c r="U23" i="6"/>
  <c r="U25" i="7"/>
  <c r="T25" i="7"/>
  <c r="T29" i="7"/>
  <c r="T60" i="7"/>
  <c r="T52" i="9"/>
  <c r="U52" i="9"/>
  <c r="U13" i="12"/>
  <c r="T54" i="12"/>
  <c r="T15" i="17"/>
  <c r="U15" i="17"/>
  <c r="T39" i="17"/>
  <c r="U22" i="18"/>
  <c r="T22" i="18"/>
  <c r="T26" i="18"/>
  <c r="U26" i="18"/>
  <c r="T24" i="22"/>
  <c r="U24" i="22"/>
  <c r="U55" i="22"/>
  <c r="T55" i="22"/>
  <c r="U45" i="25"/>
  <c r="T30" i="29"/>
  <c r="T39" i="29"/>
  <c r="U39" i="29"/>
  <c r="E56" i="31"/>
  <c r="U56" i="31" s="1"/>
  <c r="F43" i="23"/>
  <c r="O43" i="22"/>
  <c r="I43" i="8"/>
  <c r="U22" i="2"/>
  <c r="T22" i="2"/>
  <c r="T26" i="2"/>
  <c r="U26" i="2"/>
  <c r="U16" i="3"/>
  <c r="U30" i="5"/>
  <c r="T30" i="5"/>
  <c r="U21" i="7"/>
  <c r="T21" i="7"/>
  <c r="U57" i="9"/>
  <c r="T57" i="9"/>
  <c r="E62" i="10"/>
  <c r="U62" i="10" s="1"/>
  <c r="T63" i="10"/>
  <c r="U63" i="10"/>
  <c r="T55" i="12"/>
  <c r="U55" i="12"/>
  <c r="U54" i="13"/>
  <c r="T54" i="13"/>
  <c r="U51" i="14"/>
  <c r="T51" i="14"/>
  <c r="T60" i="16"/>
  <c r="T35" i="17"/>
  <c r="U18" i="18"/>
  <c r="T18" i="18"/>
  <c r="T13" i="19"/>
  <c r="U17" i="19"/>
  <c r="T21" i="19"/>
  <c r="R44" i="19"/>
  <c r="T22" i="24"/>
  <c r="U22" i="24"/>
  <c r="T26" i="24"/>
  <c r="U26" i="24"/>
  <c r="T33" i="27"/>
  <c r="T31" i="29"/>
  <c r="U31" i="29"/>
  <c r="U12" i="2"/>
  <c r="T12" i="2"/>
  <c r="U64" i="7"/>
  <c r="T64" i="7"/>
  <c r="U37" i="13"/>
  <c r="T37" i="13"/>
  <c r="U59" i="20"/>
  <c r="T59" i="20"/>
  <c r="T58" i="27"/>
  <c r="U58" i="27"/>
  <c r="E62" i="1"/>
  <c r="U62" i="1" s="1"/>
  <c r="T63" i="1"/>
  <c r="U63" i="1"/>
  <c r="T40" i="10"/>
  <c r="U40" i="10"/>
  <c r="U15" i="12"/>
  <c r="T15" i="12"/>
  <c r="T64" i="8"/>
  <c r="U64" i="8"/>
  <c r="T19" i="11"/>
  <c r="U19" i="11"/>
  <c r="T59" i="12"/>
  <c r="U59" i="12"/>
  <c r="U31" i="17"/>
  <c r="U12" i="20"/>
  <c r="T12" i="20"/>
  <c r="T64" i="14"/>
  <c r="U64" i="14"/>
  <c r="E56" i="20"/>
  <c r="T56" i="20" s="1"/>
  <c r="U34" i="2"/>
  <c r="T34" i="2"/>
  <c r="U64" i="15"/>
  <c r="T64" i="15"/>
  <c r="Q28" i="13"/>
  <c r="U48" i="28"/>
  <c r="T48" i="28"/>
  <c r="U16" i="20"/>
  <c r="T16" i="20"/>
  <c r="U31" i="26"/>
  <c r="T31" i="26"/>
  <c r="K43" i="16"/>
  <c r="S43" i="16" s="1"/>
  <c r="S44" i="16"/>
  <c r="F43" i="19"/>
  <c r="U26" i="26"/>
  <c r="T26" i="26"/>
  <c r="U42" i="2"/>
  <c r="T42" i="2"/>
  <c r="T55" i="3"/>
  <c r="U55" i="3"/>
  <c r="T17" i="14"/>
  <c r="U17" i="14"/>
  <c r="U20" i="1"/>
  <c r="T20" i="1"/>
  <c r="T24" i="1"/>
  <c r="U24" i="1"/>
  <c r="T59" i="13"/>
  <c r="U59" i="13"/>
  <c r="T50" i="17"/>
  <c r="U50" i="17"/>
  <c r="U54" i="18"/>
  <c r="T54" i="18"/>
  <c r="U30" i="19"/>
  <c r="U38" i="19"/>
  <c r="T20" i="3"/>
  <c r="U49" i="7"/>
  <c r="T49" i="7"/>
  <c r="U47" i="23"/>
  <c r="T47" i="23"/>
  <c r="U25" i="25"/>
  <c r="T55" i="28"/>
  <c r="U55" i="28"/>
  <c r="T22" i="29"/>
  <c r="K43" i="11"/>
  <c r="S43" i="11" s="1"/>
  <c r="S44" i="11"/>
  <c r="T13" i="7"/>
  <c r="T29" i="8"/>
  <c r="U29" i="8"/>
  <c r="T38" i="9"/>
  <c r="T42" i="9"/>
  <c r="T53" i="10"/>
  <c r="U53" i="10"/>
  <c r="U23" i="13"/>
  <c r="U32" i="13"/>
  <c r="T32" i="13"/>
  <c r="T46" i="13"/>
  <c r="T32" i="15"/>
  <c r="U23" i="17"/>
  <c r="T27" i="17"/>
  <c r="U12" i="21"/>
  <c r="U22" i="25"/>
  <c r="U54" i="25"/>
  <c r="T54" i="25"/>
  <c r="U59" i="25"/>
  <c r="T59" i="25"/>
  <c r="U10" i="26"/>
  <c r="T10" i="26"/>
  <c r="T10" i="29"/>
  <c r="T26" i="29"/>
  <c r="U22" i="31"/>
  <c r="U26" i="31"/>
  <c r="U42" i="31"/>
  <c r="F61" i="28"/>
  <c r="F65" i="28" s="1"/>
  <c r="L8" i="6"/>
  <c r="K8" i="1"/>
  <c r="K61" i="1" s="1"/>
  <c r="K65" i="1" s="1"/>
  <c r="S28" i="1"/>
  <c r="F8" i="13"/>
  <c r="T19" i="20"/>
  <c r="T58" i="12"/>
  <c r="U52" i="17"/>
  <c r="T37" i="12"/>
  <c r="U37" i="12"/>
  <c r="T58" i="18"/>
  <c r="U58" i="18"/>
  <c r="C43" i="23"/>
  <c r="T51" i="3"/>
  <c r="U51" i="3"/>
  <c r="T45" i="17"/>
  <c r="U57" i="2"/>
  <c r="U27" i="15"/>
  <c r="U55" i="21"/>
  <c r="U12" i="1"/>
  <c r="T12" i="1"/>
  <c r="U19" i="2"/>
  <c r="T19" i="2"/>
  <c r="U49" i="2"/>
  <c r="T49" i="2"/>
  <c r="U38" i="3"/>
  <c r="T38" i="3"/>
  <c r="T21" i="5"/>
  <c r="U34" i="5"/>
  <c r="T57" i="5"/>
  <c r="U57" i="5"/>
  <c r="T17" i="7"/>
  <c r="U30" i="9"/>
  <c r="T34" i="9"/>
  <c r="U17" i="12"/>
  <c r="T29" i="15"/>
  <c r="U29" i="15"/>
  <c r="T38" i="16"/>
  <c r="T42" i="16"/>
  <c r="U36" i="18"/>
  <c r="U46" i="18"/>
  <c r="T46" i="18"/>
  <c r="T31" i="20"/>
  <c r="T53" i="20"/>
  <c r="U53" i="20"/>
  <c r="T37" i="22"/>
  <c r="U41" i="22"/>
  <c r="T60" i="22"/>
  <c r="U50" i="24"/>
  <c r="T50" i="24"/>
  <c r="T45" i="25"/>
  <c r="U50" i="25"/>
  <c r="T50" i="25"/>
  <c r="T19" i="29"/>
  <c r="U19" i="29"/>
  <c r="U49" i="31"/>
  <c r="T49" i="31"/>
  <c r="T57" i="31"/>
  <c r="O61" i="3"/>
  <c r="O65" i="3" s="1"/>
  <c r="D43" i="21"/>
  <c r="C43" i="12"/>
  <c r="T36" i="10"/>
  <c r="U36" i="10"/>
  <c r="T36" i="16"/>
  <c r="U36" i="16"/>
  <c r="T20" i="26"/>
  <c r="U20" i="26"/>
  <c r="U39" i="1"/>
  <c r="T39" i="1"/>
  <c r="U40" i="15"/>
  <c r="T40" i="15"/>
  <c r="U20" i="21"/>
  <c r="U24" i="15"/>
  <c r="T24" i="15"/>
  <c r="P56" i="16"/>
  <c r="T34" i="3"/>
  <c r="U34" i="3"/>
  <c r="U35" i="5"/>
  <c r="T35" i="5"/>
  <c r="U33" i="6"/>
  <c r="T33" i="6"/>
  <c r="T35" i="9"/>
  <c r="U35" i="9"/>
  <c r="U39" i="9"/>
  <c r="T39" i="9"/>
  <c r="U45" i="10"/>
  <c r="T45" i="10"/>
  <c r="U46" i="25"/>
  <c r="T46" i="25"/>
  <c r="E56" i="26"/>
  <c r="U56" i="26" s="1"/>
  <c r="U45" i="31"/>
  <c r="T45" i="31"/>
  <c r="U58" i="31"/>
  <c r="T58" i="31"/>
  <c r="N8" i="6"/>
  <c r="N61" i="6" s="1"/>
  <c r="N65" i="6" s="1"/>
  <c r="I8" i="4"/>
  <c r="W61" i="18"/>
  <c r="W65" i="18" s="1"/>
  <c r="F43" i="24"/>
  <c r="F61" i="24" s="1"/>
  <c r="F65" i="24" s="1"/>
  <c r="H43" i="9"/>
  <c r="I43" i="3"/>
  <c r="V43" i="31"/>
  <c r="P44" i="4"/>
  <c r="U33" i="9"/>
  <c r="T45" i="9"/>
  <c r="T37" i="15"/>
  <c r="T16" i="22"/>
  <c r="T36" i="22"/>
  <c r="T33" i="23"/>
  <c r="T37" i="23"/>
  <c r="T30" i="27"/>
  <c r="T42" i="27"/>
  <c r="T52" i="27"/>
  <c r="T12" i="29"/>
  <c r="U33" i="31"/>
  <c r="U50" i="31"/>
  <c r="K8" i="31"/>
  <c r="K61" i="31" s="1"/>
  <c r="L8" i="28"/>
  <c r="L61" i="28" s="1"/>
  <c r="L65" i="28" s="1"/>
  <c r="R9" i="23"/>
  <c r="D8" i="18"/>
  <c r="N8" i="17"/>
  <c r="N61" i="17" s="1"/>
  <c r="N65" i="17" s="1"/>
  <c r="H8" i="9"/>
  <c r="H8" i="1"/>
  <c r="S28" i="29"/>
  <c r="O8" i="19"/>
  <c r="D43" i="29"/>
  <c r="B43" i="19"/>
  <c r="I43" i="18"/>
  <c r="O43" i="10"/>
  <c r="J43" i="4"/>
  <c r="R43" i="4" s="1"/>
  <c r="T16" i="10"/>
  <c r="T24" i="10"/>
  <c r="T26" i="3"/>
  <c r="U31" i="4"/>
  <c r="Q44" i="4"/>
  <c r="U33" i="5"/>
  <c r="T39" i="6"/>
  <c r="P56" i="6"/>
  <c r="T21" i="8"/>
  <c r="U24" i="9"/>
  <c r="U36" i="9"/>
  <c r="U46" i="11"/>
  <c r="U31" i="13"/>
  <c r="T10" i="15"/>
  <c r="T53" i="18"/>
  <c r="U53" i="18"/>
  <c r="U38" i="23"/>
  <c r="T38" i="23"/>
  <c r="U40" i="26"/>
  <c r="U34" i="27"/>
  <c r="U38" i="27"/>
  <c r="U17" i="29"/>
  <c r="T17" i="29"/>
  <c r="T20" i="29"/>
  <c r="T32" i="29"/>
  <c r="T17" i="31"/>
  <c r="U21" i="31"/>
  <c r="M8" i="28"/>
  <c r="O8" i="25"/>
  <c r="O61" i="25" s="1"/>
  <c r="O65" i="25" s="1"/>
  <c r="K8" i="6"/>
  <c r="V61" i="30"/>
  <c r="V65" i="30" s="1"/>
  <c r="B43" i="26"/>
  <c r="J43" i="18"/>
  <c r="R43" i="18" s="1"/>
  <c r="O43" i="17"/>
  <c r="V43" i="26"/>
  <c r="G43" i="16"/>
  <c r="Q62" i="13"/>
  <c r="T23" i="14"/>
  <c r="Q56" i="15"/>
  <c r="U31" i="23"/>
  <c r="T47" i="28"/>
  <c r="U47" i="28"/>
  <c r="L8" i="1"/>
  <c r="N8" i="18"/>
  <c r="N61" i="18" s="1"/>
  <c r="V8" i="15"/>
  <c r="K8" i="18"/>
  <c r="K43" i="1"/>
  <c r="S43" i="1" s="1"/>
  <c r="B43" i="27"/>
  <c r="K43" i="26"/>
  <c r="S43" i="26" s="1"/>
  <c r="K43" i="24"/>
  <c r="S43" i="24" s="1"/>
  <c r="G43" i="23"/>
  <c r="G61" i="23" s="1"/>
  <c r="G65" i="23" s="1"/>
  <c r="K43" i="2"/>
  <c r="S43" i="2" s="1"/>
  <c r="W43" i="26"/>
  <c r="N43" i="30"/>
  <c r="H43" i="16"/>
  <c r="H61" i="16" s="1"/>
  <c r="H65" i="16" s="1"/>
  <c r="N43" i="8"/>
  <c r="O8" i="18"/>
  <c r="S28" i="23"/>
  <c r="R28" i="6"/>
  <c r="L43" i="1"/>
  <c r="G43" i="30"/>
  <c r="I43" i="9"/>
  <c r="H43" i="6"/>
  <c r="U46" i="7"/>
  <c r="Q56" i="8"/>
  <c r="E62" i="8"/>
  <c r="T62" i="8" s="1"/>
  <c r="U42" i="11"/>
  <c r="T42" i="11"/>
  <c r="U49" i="16"/>
  <c r="T49" i="16"/>
  <c r="U58" i="17"/>
  <c r="T58" i="17"/>
  <c r="T17" i="21"/>
  <c r="U17" i="21"/>
  <c r="T33" i="30"/>
  <c r="H8" i="30"/>
  <c r="H61" i="30" s="1"/>
  <c r="H65" i="30" s="1"/>
  <c r="F8" i="8"/>
  <c r="V8" i="14"/>
  <c r="V61" i="14" s="1"/>
  <c r="V65" i="14" s="1"/>
  <c r="H43" i="30"/>
  <c r="I43" i="6"/>
  <c r="V43" i="14"/>
  <c r="W43" i="4"/>
  <c r="B43" i="21"/>
  <c r="J43" i="13"/>
  <c r="R43" i="13" s="1"/>
  <c r="J43" i="3"/>
  <c r="R43" i="3" s="1"/>
  <c r="C43" i="17"/>
  <c r="D43" i="12"/>
  <c r="G43" i="2"/>
  <c r="U11" i="28"/>
  <c r="T11" i="28"/>
  <c r="G8" i="25"/>
  <c r="O61" i="16"/>
  <c r="O65" i="16" s="1"/>
  <c r="K8" i="5"/>
  <c r="K61" i="5" s="1"/>
  <c r="V61" i="2"/>
  <c r="V65" i="2" s="1"/>
  <c r="M8" i="16"/>
  <c r="M61" i="16" s="1"/>
  <c r="M65" i="16" s="1"/>
  <c r="B43" i="31"/>
  <c r="K43" i="13"/>
  <c r="S43" i="13" s="1"/>
  <c r="O43" i="12"/>
  <c r="O61" i="12" s="1"/>
  <c r="O65" i="12" s="1"/>
  <c r="I43" i="19"/>
  <c r="I61" i="19" s="1"/>
  <c r="I65" i="19" s="1"/>
  <c r="D43" i="17"/>
  <c r="N43" i="6"/>
  <c r="G8" i="3"/>
  <c r="S28" i="26"/>
  <c r="K43" i="27"/>
  <c r="S43" i="27" s="1"/>
  <c r="S44" i="27"/>
  <c r="O43" i="6"/>
  <c r="U23" i="12"/>
  <c r="U13" i="15"/>
  <c r="T13" i="16"/>
  <c r="U36" i="19"/>
  <c r="T36" i="19"/>
  <c r="Q44" i="22"/>
  <c r="Q43" i="22" s="1"/>
  <c r="U48" i="27"/>
  <c r="T48" i="27"/>
  <c r="U53" i="28"/>
  <c r="T53" i="28"/>
  <c r="M8" i="22"/>
  <c r="M61" i="22" s="1"/>
  <c r="M65" i="22" s="1"/>
  <c r="H8" i="3"/>
  <c r="O43" i="30"/>
  <c r="D43" i="18"/>
  <c r="K43" i="10"/>
  <c r="S43" i="10" s="1"/>
  <c r="B43" i="5"/>
  <c r="N43" i="3"/>
  <c r="F43" i="27"/>
  <c r="G43" i="22"/>
  <c r="B43" i="20"/>
  <c r="D43" i="10"/>
  <c r="U31" i="6"/>
  <c r="Q62" i="9"/>
  <c r="U47" i="15"/>
  <c r="T47" i="15"/>
  <c r="U27" i="19"/>
  <c r="T27" i="19"/>
  <c r="S9" i="25"/>
  <c r="D8" i="12"/>
  <c r="N8" i="11"/>
  <c r="N8" i="8"/>
  <c r="N61" i="8" s="1"/>
  <c r="N65" i="8" s="1"/>
  <c r="S28" i="24"/>
  <c r="D8" i="10"/>
  <c r="D61" i="10" s="1"/>
  <c r="D65" i="10" s="1"/>
  <c r="I43" i="14"/>
  <c r="B43" i="11"/>
  <c r="L43" i="10"/>
  <c r="L61" i="10" s="1"/>
  <c r="L65" i="10" s="1"/>
  <c r="F43" i="1"/>
  <c r="T13" i="15"/>
  <c r="T46" i="16"/>
  <c r="U46" i="16"/>
  <c r="I8" i="25"/>
  <c r="I61" i="25" s="1"/>
  <c r="I65" i="25" s="1"/>
  <c r="D8" i="23"/>
  <c r="D61" i="23" s="1"/>
  <c r="D65" i="23" s="1"/>
  <c r="T12" i="19"/>
  <c r="U12" i="19"/>
  <c r="T13" i="20"/>
  <c r="U13" i="20"/>
  <c r="Q28" i="23"/>
  <c r="T13" i="27"/>
  <c r="U17" i="27"/>
  <c r="T25" i="27"/>
  <c r="U60" i="27"/>
  <c r="P44" i="28"/>
  <c r="T63" i="28"/>
  <c r="U27" i="29"/>
  <c r="U31" i="30"/>
  <c r="O61" i="22"/>
  <c r="O65" i="22" s="1"/>
  <c r="F8" i="12"/>
  <c r="F61" i="12" s="1"/>
  <c r="F65" i="12" s="1"/>
  <c r="W8" i="21"/>
  <c r="W61" i="21" s="1"/>
  <c r="W65" i="21" s="1"/>
  <c r="W8" i="10"/>
  <c r="H43" i="25"/>
  <c r="J43" i="14"/>
  <c r="R43" i="14" s="1"/>
  <c r="M43" i="10"/>
  <c r="M61" i="10" s="1"/>
  <c r="M65" i="10" s="1"/>
  <c r="I43" i="7"/>
  <c r="D43" i="5"/>
  <c r="L8" i="22"/>
  <c r="L61" i="22" s="1"/>
  <c r="L65" i="22" s="1"/>
  <c r="U18" i="15"/>
  <c r="T18" i="15"/>
  <c r="T23" i="18"/>
  <c r="Q56" i="18"/>
  <c r="T50" i="19"/>
  <c r="U50" i="19"/>
  <c r="U23" i="21"/>
  <c r="U46" i="22"/>
  <c r="U26" i="27"/>
  <c r="T26" i="27"/>
  <c r="M8" i="17"/>
  <c r="I8" i="6"/>
  <c r="I61" i="6" s="1"/>
  <c r="I65" i="6" s="1"/>
  <c r="V8" i="31"/>
  <c r="G8" i="1"/>
  <c r="H8" i="5"/>
  <c r="H61" i="5" s="1"/>
  <c r="H65" i="5" s="1"/>
  <c r="H43" i="18"/>
  <c r="H61" i="18" s="1"/>
  <c r="H65" i="18" s="1"/>
  <c r="N43" i="10"/>
  <c r="J43" i="7"/>
  <c r="R43" i="7" s="1"/>
  <c r="H8" i="22"/>
  <c r="H61" i="22" s="1"/>
  <c r="H65" i="22" s="1"/>
  <c r="D8" i="2"/>
  <c r="D61" i="2" s="1"/>
  <c r="D65" i="2" s="1"/>
  <c r="S28" i="8"/>
  <c r="L8" i="3"/>
  <c r="J43" i="29"/>
  <c r="R43" i="29" s="1"/>
  <c r="O43" i="25"/>
  <c r="J43" i="21"/>
  <c r="R43" i="21" s="1"/>
  <c r="I43" i="17"/>
  <c r="L43" i="5"/>
  <c r="V43" i="18"/>
  <c r="N43" i="29"/>
  <c r="D43" i="8"/>
  <c r="F43" i="3"/>
  <c r="O43" i="2"/>
  <c r="P56" i="26"/>
  <c r="T46" i="30"/>
  <c r="I8" i="22"/>
  <c r="C8" i="20"/>
  <c r="R9" i="13"/>
  <c r="V8" i="26"/>
  <c r="V61" i="26" s="1"/>
  <c r="V65" i="26" s="1"/>
  <c r="W8" i="5"/>
  <c r="I8" i="23"/>
  <c r="I61" i="23" s="1"/>
  <c r="I65" i="23" s="1"/>
  <c r="G8" i="11"/>
  <c r="K43" i="29"/>
  <c r="S43" i="29" s="1"/>
  <c r="K43" i="21"/>
  <c r="S43" i="21" s="1"/>
  <c r="I43" i="13"/>
  <c r="M43" i="5"/>
  <c r="M61" i="5" s="1"/>
  <c r="M65" i="5" s="1"/>
  <c r="W43" i="18"/>
  <c r="F43" i="30"/>
  <c r="O43" i="29"/>
  <c r="I43" i="15"/>
  <c r="G43" i="3"/>
  <c r="U46" i="26"/>
  <c r="P62" i="30"/>
  <c r="H8" i="29"/>
  <c r="D8" i="24"/>
  <c r="D61" i="24" s="1"/>
  <c r="D65" i="24" s="1"/>
  <c r="M8" i="23"/>
  <c r="M61" i="23" s="1"/>
  <c r="M65" i="23" s="1"/>
  <c r="O8" i="8"/>
  <c r="O61" i="8" s="1"/>
  <c r="O65" i="8" s="1"/>
  <c r="I8" i="3"/>
  <c r="D8" i="27"/>
  <c r="D61" i="27" s="1"/>
  <c r="D65" i="27" s="1"/>
  <c r="S28" i="9"/>
  <c r="R28" i="2"/>
  <c r="J43" i="27"/>
  <c r="R43" i="27" s="1"/>
  <c r="I43" i="23"/>
  <c r="K43" i="19"/>
  <c r="S43" i="19" s="1"/>
  <c r="G43" i="7"/>
  <c r="C43" i="4"/>
  <c r="K43" i="3"/>
  <c r="S43" i="3" s="1"/>
  <c r="H43" i="26"/>
  <c r="D43" i="19"/>
  <c r="F43" i="14"/>
  <c r="F61" i="14" s="1"/>
  <c r="F65" i="14" s="1"/>
  <c r="T33" i="20"/>
  <c r="U54" i="20"/>
  <c r="T53" i="25"/>
  <c r="U12" i="26"/>
  <c r="U24" i="26"/>
  <c r="U46" i="29"/>
  <c r="R9" i="21"/>
  <c r="N8" i="15"/>
  <c r="N61" i="15" s="1"/>
  <c r="N65" i="15" s="1"/>
  <c r="L8" i="12"/>
  <c r="L61" i="12" s="1"/>
  <c r="L65" i="12" s="1"/>
  <c r="K8" i="9"/>
  <c r="D8" i="7"/>
  <c r="D61" i="7" s="1"/>
  <c r="D65" i="7" s="1"/>
  <c r="M8" i="6"/>
  <c r="M61" i="6" s="1"/>
  <c r="M65" i="6" s="1"/>
  <c r="W8" i="30"/>
  <c r="W8" i="19"/>
  <c r="I8" i="1"/>
  <c r="I61" i="1" s="1"/>
  <c r="I65" i="1" s="1"/>
  <c r="K43" i="31"/>
  <c r="S43" i="31" s="1"/>
  <c r="C43" i="29"/>
  <c r="H43" i="28"/>
  <c r="I43" i="25"/>
  <c r="J43" i="20"/>
  <c r="R43" i="20" s="1"/>
  <c r="H43" i="29"/>
  <c r="D43" i="22"/>
  <c r="N43" i="21"/>
  <c r="G43" i="27"/>
  <c r="C43" i="20"/>
  <c r="K43" i="7"/>
  <c r="S43" i="7" s="1"/>
  <c r="T33" i="10"/>
  <c r="U33" i="19"/>
  <c r="U10" i="20"/>
  <c r="T45" i="24"/>
  <c r="T13" i="25"/>
  <c r="T33" i="25"/>
  <c r="U31" i="27"/>
  <c r="C8" i="28"/>
  <c r="C61" i="28" s="1"/>
  <c r="C65" i="28" s="1"/>
  <c r="L8" i="27"/>
  <c r="L61" i="27" s="1"/>
  <c r="L65" i="27" s="1"/>
  <c r="N8" i="24"/>
  <c r="N61" i="24" s="1"/>
  <c r="N65" i="24" s="1"/>
  <c r="I8" i="16"/>
  <c r="I61" i="16" s="1"/>
  <c r="I65" i="16" s="1"/>
  <c r="G8" i="13"/>
  <c r="G61" i="13" s="1"/>
  <c r="G65" i="13" s="1"/>
  <c r="S9" i="4"/>
  <c r="W8" i="17"/>
  <c r="V8" i="6"/>
  <c r="V61" i="6" s="1"/>
  <c r="V65" i="6" s="1"/>
  <c r="F8" i="23"/>
  <c r="F61" i="23" s="1"/>
  <c r="F65" i="23" s="1"/>
  <c r="M8" i="10"/>
  <c r="O43" i="31"/>
  <c r="D43" i="26"/>
  <c r="B43" i="18"/>
  <c r="G43" i="17"/>
  <c r="J43" i="12"/>
  <c r="R43" i="12" s="1"/>
  <c r="J43" i="8"/>
  <c r="R43" i="8" s="1"/>
  <c r="B43" i="2"/>
  <c r="V43" i="29"/>
  <c r="G43" i="1"/>
  <c r="H43" i="27"/>
  <c r="C43" i="25"/>
  <c r="M43" i="24"/>
  <c r="M61" i="24" s="1"/>
  <c r="M65" i="24" s="1"/>
  <c r="D43" i="20"/>
  <c r="H43" i="5"/>
  <c r="W43" i="12"/>
  <c r="U17" i="18"/>
  <c r="T33" i="18"/>
  <c r="T64" i="18"/>
  <c r="U14" i="20"/>
  <c r="U33" i="20"/>
  <c r="T47" i="25"/>
  <c r="G8" i="22"/>
  <c r="R9" i="7"/>
  <c r="C8" i="2"/>
  <c r="W8" i="6"/>
  <c r="H8" i="18"/>
  <c r="R28" i="8"/>
  <c r="I43" i="29"/>
  <c r="F43" i="26"/>
  <c r="N43" i="25"/>
  <c r="O43" i="20"/>
  <c r="K43" i="8"/>
  <c r="S43" i="8" s="1"/>
  <c r="C43" i="2"/>
  <c r="V43" i="9"/>
  <c r="H43" i="1"/>
  <c r="C43" i="30"/>
  <c r="D43" i="25"/>
  <c r="I43" i="5"/>
  <c r="P62" i="31"/>
  <c r="V61" i="31"/>
  <c r="V65" i="31" s="1"/>
  <c r="R56" i="31"/>
  <c r="O61" i="31"/>
  <c r="O65" i="31" s="1"/>
  <c r="S44" i="31"/>
  <c r="T48" i="31"/>
  <c r="I61" i="31"/>
  <c r="I65" i="31" s="1"/>
  <c r="Q44" i="31"/>
  <c r="Q28" i="31"/>
  <c r="D8" i="31"/>
  <c r="D61" i="31" s="1"/>
  <c r="D65" i="31" s="1"/>
  <c r="M8" i="31"/>
  <c r="M61" i="31" s="1"/>
  <c r="M65" i="31" s="1"/>
  <c r="F8" i="31"/>
  <c r="F61" i="31" s="1"/>
  <c r="F65" i="31" s="1"/>
  <c r="N8" i="31"/>
  <c r="N61" i="31" s="1"/>
  <c r="N65" i="31" s="1"/>
  <c r="G8" i="31"/>
  <c r="G61" i="31" s="1"/>
  <c r="G65" i="31" s="1"/>
  <c r="C8" i="31"/>
  <c r="C61" i="31" s="1"/>
  <c r="C65" i="31" s="1"/>
  <c r="L8" i="31"/>
  <c r="L61" i="31" s="1"/>
  <c r="L65" i="31" s="1"/>
  <c r="W8" i="31"/>
  <c r="W61" i="31" s="1"/>
  <c r="W65" i="31" s="1"/>
  <c r="H8" i="31"/>
  <c r="H61" i="31" s="1"/>
  <c r="H65" i="31" s="1"/>
  <c r="R9" i="31"/>
  <c r="E9" i="31"/>
  <c r="P9" i="31"/>
  <c r="Q9" i="31"/>
  <c r="Q8" i="31" s="1"/>
  <c r="E62" i="30"/>
  <c r="Q62" i="30"/>
  <c r="U64" i="30"/>
  <c r="D43" i="30"/>
  <c r="M43" i="30"/>
  <c r="M61" i="30" s="1"/>
  <c r="M65" i="30" s="1"/>
  <c r="S56" i="30"/>
  <c r="E56" i="30"/>
  <c r="W43" i="30"/>
  <c r="L61" i="30"/>
  <c r="L65" i="30" s="1"/>
  <c r="I61" i="30"/>
  <c r="I65" i="30" s="1"/>
  <c r="T50" i="30"/>
  <c r="P44" i="30"/>
  <c r="T49" i="30"/>
  <c r="U41" i="30"/>
  <c r="T40" i="30"/>
  <c r="S28" i="30"/>
  <c r="T39" i="30"/>
  <c r="K8" i="30"/>
  <c r="C8" i="30"/>
  <c r="C61" i="30" s="1"/>
  <c r="C65" i="30" s="1"/>
  <c r="D8" i="30"/>
  <c r="D61" i="30" s="1"/>
  <c r="D65" i="30" s="1"/>
  <c r="F8" i="30"/>
  <c r="F61" i="30" s="1"/>
  <c r="F65" i="30" s="1"/>
  <c r="N8" i="30"/>
  <c r="G8" i="30"/>
  <c r="G61" i="30" s="1"/>
  <c r="G65" i="30" s="1"/>
  <c r="O8" i="30"/>
  <c r="P9" i="30"/>
  <c r="T18" i="30"/>
  <c r="Q9" i="30"/>
  <c r="S9" i="30"/>
  <c r="T11" i="30"/>
  <c r="Q62" i="29"/>
  <c r="T60" i="29"/>
  <c r="W43" i="29"/>
  <c r="H61" i="29"/>
  <c r="H65" i="29" s="1"/>
  <c r="N61" i="29"/>
  <c r="N65" i="29" s="1"/>
  <c r="P56" i="29"/>
  <c r="L61" i="29"/>
  <c r="L65" i="29" s="1"/>
  <c r="M61" i="29"/>
  <c r="M65" i="29" s="1"/>
  <c r="I61" i="29"/>
  <c r="I65" i="29" s="1"/>
  <c r="Q44" i="29"/>
  <c r="T49" i="29"/>
  <c r="T38" i="29"/>
  <c r="G8" i="29"/>
  <c r="G61" i="29" s="1"/>
  <c r="G65" i="29" s="1"/>
  <c r="O8" i="29"/>
  <c r="O61" i="29" s="1"/>
  <c r="O65" i="29" s="1"/>
  <c r="C8" i="29"/>
  <c r="D8" i="29"/>
  <c r="F8" i="29"/>
  <c r="F61" i="29" s="1"/>
  <c r="F65" i="29" s="1"/>
  <c r="W8" i="29"/>
  <c r="Q9" i="29"/>
  <c r="U11" i="29"/>
  <c r="I43" i="28"/>
  <c r="B43" i="28"/>
  <c r="K43" i="28"/>
  <c r="S43" i="28" s="1"/>
  <c r="D61" i="28"/>
  <c r="D65" i="28" s="1"/>
  <c r="M61" i="28"/>
  <c r="M65" i="28" s="1"/>
  <c r="N61" i="28"/>
  <c r="N65" i="28" s="1"/>
  <c r="T50" i="28"/>
  <c r="S28" i="28"/>
  <c r="G8" i="28"/>
  <c r="G61" i="28" s="1"/>
  <c r="G65" i="28" s="1"/>
  <c r="O8" i="28"/>
  <c r="O61" i="28" s="1"/>
  <c r="O65" i="28" s="1"/>
  <c r="H8" i="28"/>
  <c r="H61" i="28" s="1"/>
  <c r="H65" i="28" s="1"/>
  <c r="I8" i="28"/>
  <c r="I61" i="28" s="1"/>
  <c r="I65" i="28" s="1"/>
  <c r="S9" i="28"/>
  <c r="C43" i="27"/>
  <c r="C61" i="27" s="1"/>
  <c r="C65" i="27" s="1"/>
  <c r="L43" i="27"/>
  <c r="V43" i="27"/>
  <c r="N61" i="27"/>
  <c r="N65" i="27" s="1"/>
  <c r="I61" i="27"/>
  <c r="I65" i="27" s="1"/>
  <c r="U40" i="27"/>
  <c r="T39" i="27"/>
  <c r="M8" i="27"/>
  <c r="M61" i="27" s="1"/>
  <c r="M65" i="27" s="1"/>
  <c r="F8" i="27"/>
  <c r="G8" i="27"/>
  <c r="G61" i="27" s="1"/>
  <c r="G65" i="27" s="1"/>
  <c r="O8" i="27"/>
  <c r="O61" i="27" s="1"/>
  <c r="O65" i="27" s="1"/>
  <c r="V8" i="27"/>
  <c r="V61" i="27" s="1"/>
  <c r="V65" i="27" s="1"/>
  <c r="H8" i="27"/>
  <c r="W8" i="27"/>
  <c r="W61" i="27" s="1"/>
  <c r="W65" i="27" s="1"/>
  <c r="R9" i="27"/>
  <c r="T19" i="27"/>
  <c r="T18" i="27"/>
  <c r="Q9" i="27"/>
  <c r="U11" i="27"/>
  <c r="P62" i="26"/>
  <c r="I61" i="26"/>
  <c r="I65" i="26" s="1"/>
  <c r="G43" i="26"/>
  <c r="O43" i="26"/>
  <c r="S44" i="26"/>
  <c r="C61" i="26"/>
  <c r="C65" i="26" s="1"/>
  <c r="Q44" i="26"/>
  <c r="U50" i="26"/>
  <c r="T39" i="26"/>
  <c r="T38" i="26"/>
  <c r="T35" i="26"/>
  <c r="F8" i="26"/>
  <c r="F61" i="26" s="1"/>
  <c r="F65" i="26" s="1"/>
  <c r="G8" i="26"/>
  <c r="G61" i="26" s="1"/>
  <c r="G65" i="26" s="1"/>
  <c r="O8" i="26"/>
  <c r="M8" i="26"/>
  <c r="M61" i="26" s="1"/>
  <c r="M65" i="26" s="1"/>
  <c r="D8" i="26"/>
  <c r="D61" i="26" s="1"/>
  <c r="D65" i="26" s="1"/>
  <c r="W8" i="26"/>
  <c r="N8" i="26"/>
  <c r="N61" i="26" s="1"/>
  <c r="N65" i="26" s="1"/>
  <c r="H8" i="26"/>
  <c r="H61" i="26" s="1"/>
  <c r="H65" i="26" s="1"/>
  <c r="T19" i="26"/>
  <c r="K8" i="26"/>
  <c r="K61" i="26" s="1"/>
  <c r="T11" i="26"/>
  <c r="P62" i="25"/>
  <c r="U64" i="25"/>
  <c r="U60" i="25"/>
  <c r="L61" i="25"/>
  <c r="L65" i="25" s="1"/>
  <c r="W43" i="25"/>
  <c r="W61" i="25" s="1"/>
  <c r="W65" i="25" s="1"/>
  <c r="T58" i="25"/>
  <c r="C61" i="25"/>
  <c r="C65" i="25" s="1"/>
  <c r="J43" i="25"/>
  <c r="R43" i="25" s="1"/>
  <c r="G61" i="25"/>
  <c r="G65" i="25" s="1"/>
  <c r="N61" i="25"/>
  <c r="N65" i="25" s="1"/>
  <c r="U41" i="25"/>
  <c r="T40" i="25"/>
  <c r="H8" i="25"/>
  <c r="H61" i="25" s="1"/>
  <c r="H65" i="25" s="1"/>
  <c r="M8" i="25"/>
  <c r="M61" i="25" s="1"/>
  <c r="M65" i="25" s="1"/>
  <c r="D8" i="25"/>
  <c r="D61" i="25" s="1"/>
  <c r="D65" i="25" s="1"/>
  <c r="F8" i="25"/>
  <c r="F61" i="25" s="1"/>
  <c r="F65" i="25" s="1"/>
  <c r="K8" i="25"/>
  <c r="K61" i="25" s="1"/>
  <c r="Q62" i="24"/>
  <c r="T64" i="24"/>
  <c r="T60" i="24"/>
  <c r="O43" i="24"/>
  <c r="H43" i="24"/>
  <c r="G43" i="24"/>
  <c r="W43" i="24"/>
  <c r="U42" i="24"/>
  <c r="T35" i="24"/>
  <c r="H8" i="24"/>
  <c r="I8" i="24"/>
  <c r="I61" i="24" s="1"/>
  <c r="I65" i="24" s="1"/>
  <c r="C8" i="24"/>
  <c r="C61" i="24" s="1"/>
  <c r="C65" i="24" s="1"/>
  <c r="L8" i="24"/>
  <c r="L61" i="24" s="1"/>
  <c r="L65" i="24" s="1"/>
  <c r="G8" i="24"/>
  <c r="O8" i="24"/>
  <c r="U18" i="24"/>
  <c r="S9" i="24"/>
  <c r="K8" i="24"/>
  <c r="H43" i="23"/>
  <c r="B43" i="23"/>
  <c r="K43" i="23"/>
  <c r="S43" i="23" s="1"/>
  <c r="V43" i="23"/>
  <c r="W43" i="23"/>
  <c r="W61" i="23" s="1"/>
  <c r="W65" i="23" s="1"/>
  <c r="O61" i="23"/>
  <c r="O65" i="23" s="1"/>
  <c r="C61" i="23"/>
  <c r="C65" i="23" s="1"/>
  <c r="L61" i="23"/>
  <c r="L65" i="23" s="1"/>
  <c r="R44" i="23"/>
  <c r="K8" i="23"/>
  <c r="U39" i="23"/>
  <c r="H8" i="23"/>
  <c r="H61" i="23" s="1"/>
  <c r="H65" i="23" s="1"/>
  <c r="V8" i="23"/>
  <c r="T18" i="23"/>
  <c r="S8" i="23"/>
  <c r="P9" i="23"/>
  <c r="E62" i="22"/>
  <c r="C43" i="22"/>
  <c r="C61" i="22" s="1"/>
  <c r="C65" i="22" s="1"/>
  <c r="L43" i="22"/>
  <c r="G61" i="22"/>
  <c r="G65" i="22" s="1"/>
  <c r="B43" i="22"/>
  <c r="K43" i="22"/>
  <c r="S43" i="22" s="1"/>
  <c r="F61" i="22"/>
  <c r="F65" i="22" s="1"/>
  <c r="N61" i="22"/>
  <c r="N65" i="22" s="1"/>
  <c r="I61" i="22"/>
  <c r="I65" i="22" s="1"/>
  <c r="S44" i="22"/>
  <c r="U48" i="22"/>
  <c r="T51" i="22"/>
  <c r="D61" i="22"/>
  <c r="D65" i="22" s="1"/>
  <c r="T39" i="22"/>
  <c r="V8" i="22"/>
  <c r="V61" i="22" s="1"/>
  <c r="V65" i="22" s="1"/>
  <c r="W8" i="22"/>
  <c r="W61" i="22" s="1"/>
  <c r="W65" i="22" s="1"/>
  <c r="T19" i="22"/>
  <c r="T15" i="22"/>
  <c r="E62" i="21"/>
  <c r="U62" i="21" s="1"/>
  <c r="Q62" i="21"/>
  <c r="W43" i="21"/>
  <c r="U60" i="21"/>
  <c r="E56" i="21"/>
  <c r="U56" i="21" s="1"/>
  <c r="P56" i="21"/>
  <c r="T58" i="21"/>
  <c r="H61" i="21"/>
  <c r="H65" i="21" s="1"/>
  <c r="I61" i="21"/>
  <c r="I65" i="21" s="1"/>
  <c r="N61" i="21"/>
  <c r="N65" i="21" s="1"/>
  <c r="C8" i="21"/>
  <c r="C61" i="21" s="1"/>
  <c r="C65" i="21" s="1"/>
  <c r="L8" i="21"/>
  <c r="L61" i="21" s="1"/>
  <c r="L65" i="21" s="1"/>
  <c r="G8" i="21"/>
  <c r="G61" i="21" s="1"/>
  <c r="G65" i="21" s="1"/>
  <c r="O8" i="21"/>
  <c r="O61" i="21" s="1"/>
  <c r="O65" i="21" s="1"/>
  <c r="D8" i="21"/>
  <c r="D61" i="21" s="1"/>
  <c r="D65" i="21" s="1"/>
  <c r="M8" i="21"/>
  <c r="M61" i="21" s="1"/>
  <c r="M65" i="21" s="1"/>
  <c r="F8" i="21"/>
  <c r="F61" i="21" s="1"/>
  <c r="F65" i="21" s="1"/>
  <c r="T35" i="21"/>
  <c r="K8" i="21"/>
  <c r="U19" i="21"/>
  <c r="E9" i="21"/>
  <c r="T9" i="21" s="1"/>
  <c r="T15" i="21"/>
  <c r="U11" i="21"/>
  <c r="E62" i="20"/>
  <c r="U62" i="20" s="1"/>
  <c r="I43" i="20"/>
  <c r="C61" i="20"/>
  <c r="C65" i="20" s="1"/>
  <c r="L61" i="20"/>
  <c r="L65" i="20" s="1"/>
  <c r="W43" i="20"/>
  <c r="F61" i="20"/>
  <c r="F65" i="20" s="1"/>
  <c r="M43" i="20"/>
  <c r="U51" i="20"/>
  <c r="T50" i="20"/>
  <c r="I8" i="20"/>
  <c r="T39" i="20"/>
  <c r="N8" i="20"/>
  <c r="N61" i="20" s="1"/>
  <c r="N65" i="20" s="1"/>
  <c r="U35" i="20"/>
  <c r="D8" i="20"/>
  <c r="M8" i="20"/>
  <c r="G8" i="20"/>
  <c r="G61" i="20" s="1"/>
  <c r="G65" i="20" s="1"/>
  <c r="O8" i="20"/>
  <c r="O61" i="20" s="1"/>
  <c r="O65" i="20" s="1"/>
  <c r="H8" i="20"/>
  <c r="H61" i="20" s="1"/>
  <c r="H65" i="20" s="1"/>
  <c r="U15" i="20"/>
  <c r="P9" i="20"/>
  <c r="T11" i="20"/>
  <c r="P62" i="19"/>
  <c r="T62" i="19"/>
  <c r="O61" i="19"/>
  <c r="O65" i="19" s="1"/>
  <c r="C43" i="19"/>
  <c r="L43" i="19"/>
  <c r="W43" i="19"/>
  <c r="W61" i="19" s="1"/>
  <c r="W65" i="19" s="1"/>
  <c r="T51" i="19"/>
  <c r="T49" i="19"/>
  <c r="U48" i="19"/>
  <c r="T41" i="19"/>
  <c r="U40" i="19"/>
  <c r="V8" i="19"/>
  <c r="V61" i="19" s="1"/>
  <c r="V65" i="19" s="1"/>
  <c r="C8" i="19"/>
  <c r="L8" i="19"/>
  <c r="L61" i="19" s="1"/>
  <c r="L65" i="19" s="1"/>
  <c r="D8" i="19"/>
  <c r="D61" i="19" s="1"/>
  <c r="D65" i="19" s="1"/>
  <c r="M8" i="19"/>
  <c r="M61" i="19" s="1"/>
  <c r="M65" i="19" s="1"/>
  <c r="F8" i="19"/>
  <c r="F61" i="19" s="1"/>
  <c r="F65" i="19" s="1"/>
  <c r="N8" i="19"/>
  <c r="N61" i="19" s="1"/>
  <c r="N65" i="19" s="1"/>
  <c r="T29" i="19"/>
  <c r="G8" i="19"/>
  <c r="G61" i="19" s="1"/>
  <c r="G65" i="19" s="1"/>
  <c r="H8" i="19"/>
  <c r="H61" i="19" s="1"/>
  <c r="H65" i="19" s="1"/>
  <c r="U18" i="19"/>
  <c r="T19" i="19"/>
  <c r="R9" i="19"/>
  <c r="K8" i="19"/>
  <c r="K61" i="19" s="1"/>
  <c r="T11" i="19"/>
  <c r="P62" i="18"/>
  <c r="N65" i="18"/>
  <c r="U60" i="18"/>
  <c r="G61" i="18"/>
  <c r="G65" i="18" s="1"/>
  <c r="O61" i="18"/>
  <c r="O65" i="18" s="1"/>
  <c r="V61" i="18"/>
  <c r="V65" i="18" s="1"/>
  <c r="C61" i="18"/>
  <c r="C65" i="18" s="1"/>
  <c r="L61" i="18"/>
  <c r="L65" i="18" s="1"/>
  <c r="F61" i="18"/>
  <c r="F65" i="18" s="1"/>
  <c r="T42" i="18"/>
  <c r="T41" i="18"/>
  <c r="T38" i="18"/>
  <c r="I8" i="18"/>
  <c r="I61" i="18" s="1"/>
  <c r="I65" i="18" s="1"/>
  <c r="U15" i="18"/>
  <c r="W43" i="17"/>
  <c r="W61" i="17" s="1"/>
  <c r="W65" i="17" s="1"/>
  <c r="J43" i="17"/>
  <c r="R43" i="17" s="1"/>
  <c r="B43" i="17"/>
  <c r="K43" i="17"/>
  <c r="S43" i="17" s="1"/>
  <c r="P56" i="17"/>
  <c r="M61" i="17"/>
  <c r="M65" i="17" s="1"/>
  <c r="U49" i="17"/>
  <c r="I61" i="17"/>
  <c r="I65" i="17" s="1"/>
  <c r="T48" i="17"/>
  <c r="P44" i="17"/>
  <c r="F61" i="17"/>
  <c r="F65" i="17" s="1"/>
  <c r="U40" i="17"/>
  <c r="U42" i="17"/>
  <c r="T38" i="17"/>
  <c r="D8" i="17"/>
  <c r="C8" i="17"/>
  <c r="C61" i="17" s="1"/>
  <c r="C65" i="17" s="1"/>
  <c r="L8" i="17"/>
  <c r="L61" i="17" s="1"/>
  <c r="L65" i="17" s="1"/>
  <c r="G8" i="17"/>
  <c r="G61" i="17" s="1"/>
  <c r="G65" i="17" s="1"/>
  <c r="O8" i="17"/>
  <c r="O61" i="17" s="1"/>
  <c r="O65" i="17" s="1"/>
  <c r="H8" i="17"/>
  <c r="H61" i="17" s="1"/>
  <c r="H65" i="17" s="1"/>
  <c r="T19" i="17"/>
  <c r="Q9" i="17"/>
  <c r="R9" i="17"/>
  <c r="S9" i="17"/>
  <c r="T11" i="17"/>
  <c r="P62" i="16"/>
  <c r="G61" i="16"/>
  <c r="G65" i="16" s="1"/>
  <c r="D43" i="16"/>
  <c r="D61" i="16" s="1"/>
  <c r="D65" i="16" s="1"/>
  <c r="M43" i="16"/>
  <c r="L61" i="16"/>
  <c r="L65" i="16" s="1"/>
  <c r="T48" i="16"/>
  <c r="F8" i="16"/>
  <c r="F61" i="16" s="1"/>
  <c r="F65" i="16" s="1"/>
  <c r="N8" i="16"/>
  <c r="N61" i="16" s="1"/>
  <c r="N65" i="16" s="1"/>
  <c r="K8" i="16"/>
  <c r="C8" i="16"/>
  <c r="C61" i="16" s="1"/>
  <c r="C65" i="16" s="1"/>
  <c r="T11" i="16"/>
  <c r="H43" i="15"/>
  <c r="F61" i="15"/>
  <c r="F65" i="15" s="1"/>
  <c r="J43" i="15"/>
  <c r="R43" i="15" s="1"/>
  <c r="B43" i="15"/>
  <c r="K43" i="15"/>
  <c r="S43" i="15" s="1"/>
  <c r="C43" i="15"/>
  <c r="L43" i="15"/>
  <c r="W61" i="15"/>
  <c r="W65" i="15" s="1"/>
  <c r="V61" i="15"/>
  <c r="V65" i="15" s="1"/>
  <c r="R44" i="15"/>
  <c r="D61" i="15"/>
  <c r="D65" i="15" s="1"/>
  <c r="Q44" i="15"/>
  <c r="Q43" i="15" s="1"/>
  <c r="T50" i="15"/>
  <c r="T42" i="15"/>
  <c r="C8" i="15"/>
  <c r="C61" i="15" s="1"/>
  <c r="C65" i="15" s="1"/>
  <c r="L8" i="15"/>
  <c r="R28" i="15"/>
  <c r="G8" i="15"/>
  <c r="G61" i="15" s="1"/>
  <c r="G65" i="15" s="1"/>
  <c r="O8" i="15"/>
  <c r="O61" i="15" s="1"/>
  <c r="O65" i="15" s="1"/>
  <c r="H8" i="15"/>
  <c r="I8" i="15"/>
  <c r="I61" i="15" s="1"/>
  <c r="I65" i="15" s="1"/>
  <c r="S9" i="15"/>
  <c r="U11" i="15"/>
  <c r="R9" i="15"/>
  <c r="T60" i="14"/>
  <c r="H61" i="14"/>
  <c r="H65" i="14" s="1"/>
  <c r="B43" i="14"/>
  <c r="K43" i="14"/>
  <c r="S43" i="14" s="1"/>
  <c r="C43" i="14"/>
  <c r="L43" i="14"/>
  <c r="L61" i="14" s="1"/>
  <c r="L65" i="14" s="1"/>
  <c r="D43" i="14"/>
  <c r="M43" i="14"/>
  <c r="U52" i="14"/>
  <c r="W61" i="14"/>
  <c r="W65" i="14" s="1"/>
  <c r="K61" i="14"/>
  <c r="K65" i="14" s="1"/>
  <c r="S65" i="14" s="1"/>
  <c r="I61" i="14"/>
  <c r="I65" i="14" s="1"/>
  <c r="T49" i="14"/>
  <c r="T41" i="14"/>
  <c r="C8" i="14"/>
  <c r="R28" i="14"/>
  <c r="G8" i="14"/>
  <c r="G61" i="14" s="1"/>
  <c r="G65" i="14" s="1"/>
  <c r="O8" i="14"/>
  <c r="O61" i="14" s="1"/>
  <c r="O65" i="14" s="1"/>
  <c r="D8" i="14"/>
  <c r="M8" i="14"/>
  <c r="N8" i="14"/>
  <c r="N61" i="14" s="1"/>
  <c r="N65" i="14" s="1"/>
  <c r="S8" i="14"/>
  <c r="T11" i="14"/>
  <c r="O61" i="13"/>
  <c r="O65" i="13" s="1"/>
  <c r="M43" i="13"/>
  <c r="H43" i="13"/>
  <c r="T58" i="13"/>
  <c r="F61" i="13"/>
  <c r="F65" i="13" s="1"/>
  <c r="L61" i="13"/>
  <c r="L65" i="13" s="1"/>
  <c r="W43" i="13"/>
  <c r="W61" i="13" s="1"/>
  <c r="W65" i="13" s="1"/>
  <c r="E56" i="13"/>
  <c r="T56" i="13" s="1"/>
  <c r="N61" i="13"/>
  <c r="N65" i="13" s="1"/>
  <c r="U52" i="13"/>
  <c r="E44" i="13"/>
  <c r="I8" i="13"/>
  <c r="D8" i="13"/>
  <c r="D61" i="13" s="1"/>
  <c r="D65" i="13" s="1"/>
  <c r="H8" i="13"/>
  <c r="K8" i="13"/>
  <c r="K61" i="13" s="1"/>
  <c r="C8" i="13"/>
  <c r="C61" i="13" s="1"/>
  <c r="C65" i="13" s="1"/>
  <c r="E56" i="12"/>
  <c r="U56" i="12" s="1"/>
  <c r="B43" i="12"/>
  <c r="H61" i="12"/>
  <c r="H65" i="12" s="1"/>
  <c r="I43" i="12"/>
  <c r="I61" i="12" s="1"/>
  <c r="I65" i="12" s="1"/>
  <c r="P56" i="12"/>
  <c r="K43" i="12"/>
  <c r="S43" i="12" s="1"/>
  <c r="D61" i="12"/>
  <c r="D65" i="12" s="1"/>
  <c r="M61" i="12"/>
  <c r="M65" i="12" s="1"/>
  <c r="G61" i="12"/>
  <c r="G65" i="12" s="1"/>
  <c r="T39" i="12"/>
  <c r="C8" i="12"/>
  <c r="C61" i="12" s="1"/>
  <c r="C65" i="12" s="1"/>
  <c r="T35" i="12"/>
  <c r="R28" i="12"/>
  <c r="S8" i="12"/>
  <c r="T19" i="12"/>
  <c r="T11" i="12"/>
  <c r="E9" i="12"/>
  <c r="Q56" i="11"/>
  <c r="T60" i="11"/>
  <c r="D43" i="11"/>
  <c r="M43" i="11"/>
  <c r="H43" i="11"/>
  <c r="W43" i="11"/>
  <c r="G61" i="11"/>
  <c r="G65" i="11" s="1"/>
  <c r="F43" i="11"/>
  <c r="N43" i="11"/>
  <c r="T52" i="11"/>
  <c r="K61" i="11"/>
  <c r="K65" i="11" s="1"/>
  <c r="T38" i="11"/>
  <c r="D8" i="11"/>
  <c r="D61" i="11" s="1"/>
  <c r="D65" i="11" s="1"/>
  <c r="M8" i="11"/>
  <c r="H8" i="11"/>
  <c r="O8" i="11"/>
  <c r="O61" i="11" s="1"/>
  <c r="O65" i="11" s="1"/>
  <c r="I8" i="11"/>
  <c r="I61" i="11" s="1"/>
  <c r="I65" i="11" s="1"/>
  <c r="T29" i="11"/>
  <c r="V8" i="11"/>
  <c r="V61" i="11" s="1"/>
  <c r="V65" i="11" s="1"/>
  <c r="C8" i="11"/>
  <c r="C61" i="11" s="1"/>
  <c r="C65" i="11" s="1"/>
  <c r="L8" i="11"/>
  <c r="L61" i="11" s="1"/>
  <c r="L65" i="11" s="1"/>
  <c r="W8" i="11"/>
  <c r="T18" i="11"/>
  <c r="R9" i="11"/>
  <c r="U11" i="11"/>
  <c r="S8" i="11"/>
  <c r="P62" i="10"/>
  <c r="Q62" i="10"/>
  <c r="T62" i="10"/>
  <c r="E56" i="10"/>
  <c r="T56" i="10" s="1"/>
  <c r="T58" i="10"/>
  <c r="W61" i="10"/>
  <c r="W65" i="10" s="1"/>
  <c r="H61" i="10"/>
  <c r="H65" i="10" s="1"/>
  <c r="I61" i="10"/>
  <c r="I65" i="10" s="1"/>
  <c r="O61" i="10"/>
  <c r="O65" i="10" s="1"/>
  <c r="P44" i="10"/>
  <c r="T49" i="10"/>
  <c r="R28" i="10"/>
  <c r="C8" i="10"/>
  <c r="C61" i="10" s="1"/>
  <c r="C65" i="10" s="1"/>
  <c r="K8" i="10"/>
  <c r="K61" i="10" s="1"/>
  <c r="F8" i="10"/>
  <c r="F61" i="10" s="1"/>
  <c r="F65" i="10" s="1"/>
  <c r="N8" i="10"/>
  <c r="N61" i="10" s="1"/>
  <c r="N65" i="10" s="1"/>
  <c r="G8" i="10"/>
  <c r="G61" i="10" s="1"/>
  <c r="G65" i="10" s="1"/>
  <c r="V8" i="10"/>
  <c r="V61" i="10" s="1"/>
  <c r="V65" i="10" s="1"/>
  <c r="T19" i="10"/>
  <c r="S9" i="10"/>
  <c r="T11" i="10"/>
  <c r="P56" i="9"/>
  <c r="J43" i="9"/>
  <c r="R43" i="9" s="1"/>
  <c r="B43" i="9"/>
  <c r="K43" i="9"/>
  <c r="S43" i="9" s="1"/>
  <c r="T58" i="9"/>
  <c r="M61" i="9"/>
  <c r="M65" i="9" s="1"/>
  <c r="H61" i="9"/>
  <c r="H65" i="9" s="1"/>
  <c r="C43" i="9"/>
  <c r="N61" i="9"/>
  <c r="N65" i="9" s="1"/>
  <c r="Q44" i="9"/>
  <c r="O61" i="9"/>
  <c r="O65" i="9" s="1"/>
  <c r="W61" i="9"/>
  <c r="W65" i="9" s="1"/>
  <c r="K61" i="9"/>
  <c r="K65" i="9" s="1"/>
  <c r="S65" i="9" s="1"/>
  <c r="L61" i="9"/>
  <c r="L65" i="9" s="1"/>
  <c r="T49" i="9"/>
  <c r="C61" i="9"/>
  <c r="C65" i="9" s="1"/>
  <c r="I8" i="9"/>
  <c r="I61" i="9" s="1"/>
  <c r="I65" i="9" s="1"/>
  <c r="D8" i="9"/>
  <c r="D61" i="9" s="1"/>
  <c r="D65" i="9" s="1"/>
  <c r="F8" i="9"/>
  <c r="F61" i="9" s="1"/>
  <c r="F65" i="9" s="1"/>
  <c r="G8" i="9"/>
  <c r="G61" i="9" s="1"/>
  <c r="G65" i="9" s="1"/>
  <c r="S9" i="9"/>
  <c r="U15" i="9"/>
  <c r="R9" i="9"/>
  <c r="S8" i="9"/>
  <c r="F61" i="8"/>
  <c r="F65" i="8" s="1"/>
  <c r="D61" i="8"/>
  <c r="D65" i="8" s="1"/>
  <c r="M61" i="8"/>
  <c r="M65" i="8" s="1"/>
  <c r="G61" i="8"/>
  <c r="G65" i="8" s="1"/>
  <c r="T51" i="8"/>
  <c r="I61" i="8"/>
  <c r="I65" i="8" s="1"/>
  <c r="T42" i="8"/>
  <c r="P28" i="8"/>
  <c r="U39" i="8"/>
  <c r="T38" i="8"/>
  <c r="K8" i="8"/>
  <c r="C8" i="8"/>
  <c r="C61" i="8" s="1"/>
  <c r="C65" i="8" s="1"/>
  <c r="L8" i="8"/>
  <c r="L61" i="8" s="1"/>
  <c r="L65" i="8" s="1"/>
  <c r="U19" i="8"/>
  <c r="S9" i="8"/>
  <c r="Q9" i="8"/>
  <c r="U11" i="8"/>
  <c r="E62" i="7"/>
  <c r="P62" i="7"/>
  <c r="H43" i="7"/>
  <c r="V43" i="7"/>
  <c r="V61" i="7" s="1"/>
  <c r="V65" i="7" s="1"/>
  <c r="W43" i="7"/>
  <c r="B43" i="7"/>
  <c r="L61" i="7"/>
  <c r="L65" i="7" s="1"/>
  <c r="F43" i="7"/>
  <c r="N43" i="7"/>
  <c r="O61" i="7"/>
  <c r="O65" i="7" s="1"/>
  <c r="H61" i="7"/>
  <c r="H65" i="7" s="1"/>
  <c r="I61" i="7"/>
  <c r="I65" i="7" s="1"/>
  <c r="K61" i="7"/>
  <c r="K65" i="7" s="1"/>
  <c r="T40" i="7"/>
  <c r="T39" i="7"/>
  <c r="F8" i="7"/>
  <c r="N8" i="7"/>
  <c r="W8" i="7"/>
  <c r="C8" i="7"/>
  <c r="C61" i="7" s="1"/>
  <c r="C65" i="7" s="1"/>
  <c r="S9" i="7"/>
  <c r="M61" i="7"/>
  <c r="S8" i="7"/>
  <c r="T11" i="7"/>
  <c r="P62" i="6"/>
  <c r="Q62" i="6"/>
  <c r="C43" i="6"/>
  <c r="L43" i="6"/>
  <c r="W61" i="6"/>
  <c r="W65" i="6" s="1"/>
  <c r="F61" i="6"/>
  <c r="F65" i="6" s="1"/>
  <c r="B43" i="6"/>
  <c r="K43" i="6"/>
  <c r="S43" i="6" s="1"/>
  <c r="O61" i="6"/>
  <c r="O65" i="6" s="1"/>
  <c r="D61" i="6"/>
  <c r="D65" i="6" s="1"/>
  <c r="G61" i="6"/>
  <c r="G65" i="6" s="1"/>
  <c r="C61" i="6"/>
  <c r="C65" i="6" s="1"/>
  <c r="H61" i="6"/>
  <c r="H65" i="6" s="1"/>
  <c r="T42" i="6"/>
  <c r="T38" i="6"/>
  <c r="T19" i="6"/>
  <c r="T11" i="6"/>
  <c r="I61" i="5"/>
  <c r="I65" i="5" s="1"/>
  <c r="F43" i="5"/>
  <c r="N43" i="5"/>
  <c r="N61" i="5" s="1"/>
  <c r="N65" i="5" s="1"/>
  <c r="G43" i="5"/>
  <c r="O43" i="5"/>
  <c r="W43" i="5"/>
  <c r="W61" i="5" s="1"/>
  <c r="W65" i="5" s="1"/>
  <c r="U49" i="5"/>
  <c r="D61" i="5"/>
  <c r="D65" i="5" s="1"/>
  <c r="T50" i="5"/>
  <c r="T42" i="5"/>
  <c r="T41" i="5"/>
  <c r="Q28" i="5"/>
  <c r="T38" i="5"/>
  <c r="F8" i="5"/>
  <c r="C8" i="5"/>
  <c r="C61" i="5" s="1"/>
  <c r="C65" i="5" s="1"/>
  <c r="L8" i="5"/>
  <c r="L61" i="5" s="1"/>
  <c r="L65" i="5" s="1"/>
  <c r="G8" i="5"/>
  <c r="O8" i="5"/>
  <c r="T29" i="5"/>
  <c r="S8" i="5"/>
  <c r="S9" i="5"/>
  <c r="T15" i="5"/>
  <c r="R9" i="5"/>
  <c r="P62" i="4"/>
  <c r="I43" i="4"/>
  <c r="B43" i="4"/>
  <c r="K43" i="4"/>
  <c r="S43" i="4" s="1"/>
  <c r="T58" i="4"/>
  <c r="T48" i="4"/>
  <c r="I61" i="4"/>
  <c r="I65" i="4" s="1"/>
  <c r="U49" i="4"/>
  <c r="U41" i="4"/>
  <c r="F8" i="4"/>
  <c r="F61" i="4" s="1"/>
  <c r="F65" i="4" s="1"/>
  <c r="N8" i="4"/>
  <c r="N61" i="4" s="1"/>
  <c r="N65" i="4" s="1"/>
  <c r="T38" i="4"/>
  <c r="C8" i="4"/>
  <c r="C61" i="4" s="1"/>
  <c r="C65" i="4" s="1"/>
  <c r="L8" i="4"/>
  <c r="L61" i="4" s="1"/>
  <c r="L65" i="4" s="1"/>
  <c r="T29" i="4"/>
  <c r="D8" i="4"/>
  <c r="D61" i="4" s="1"/>
  <c r="D65" i="4" s="1"/>
  <c r="M8" i="4"/>
  <c r="M61" i="4" s="1"/>
  <c r="M65" i="4" s="1"/>
  <c r="G8" i="4"/>
  <c r="G61" i="4" s="1"/>
  <c r="G65" i="4" s="1"/>
  <c r="O8" i="4"/>
  <c r="O61" i="4" s="1"/>
  <c r="O65" i="4" s="1"/>
  <c r="H8" i="4"/>
  <c r="H61" i="4" s="1"/>
  <c r="H65" i="4" s="1"/>
  <c r="R28" i="4"/>
  <c r="T15" i="4"/>
  <c r="T11" i="4"/>
  <c r="K8" i="4"/>
  <c r="P62" i="3"/>
  <c r="V61" i="3"/>
  <c r="V65" i="3" s="1"/>
  <c r="U60" i="3"/>
  <c r="G61" i="3"/>
  <c r="G65" i="3" s="1"/>
  <c r="H61" i="3"/>
  <c r="H65" i="3" s="1"/>
  <c r="C43" i="3"/>
  <c r="L43" i="3"/>
  <c r="L61" i="3" s="1"/>
  <c r="L65" i="3" s="1"/>
  <c r="E56" i="3"/>
  <c r="U56" i="3" s="1"/>
  <c r="D43" i="3"/>
  <c r="M43" i="3"/>
  <c r="M61" i="3" s="1"/>
  <c r="M65" i="3" s="1"/>
  <c r="T58" i="3"/>
  <c r="T50" i="3"/>
  <c r="I61" i="3"/>
  <c r="I65" i="3" s="1"/>
  <c r="N61" i="3"/>
  <c r="N65" i="3" s="1"/>
  <c r="T48" i="3"/>
  <c r="T52" i="3"/>
  <c r="T40" i="3"/>
  <c r="T39" i="3"/>
  <c r="K8" i="3"/>
  <c r="K61" i="3" s="1"/>
  <c r="C8" i="3"/>
  <c r="D8" i="3"/>
  <c r="F8" i="3"/>
  <c r="F61" i="3" s="1"/>
  <c r="F65" i="3" s="1"/>
  <c r="T19" i="3"/>
  <c r="Q9" i="3"/>
  <c r="T18" i="3"/>
  <c r="T11" i="3"/>
  <c r="U64" i="2"/>
  <c r="O61" i="2"/>
  <c r="O65" i="2" s="1"/>
  <c r="Q56" i="2"/>
  <c r="T58" i="2"/>
  <c r="N61" i="2"/>
  <c r="N65" i="2" s="1"/>
  <c r="C61" i="2"/>
  <c r="C65" i="2" s="1"/>
  <c r="L61" i="2"/>
  <c r="L65" i="2" s="1"/>
  <c r="M61" i="2"/>
  <c r="M65" i="2" s="1"/>
  <c r="U52" i="2"/>
  <c r="T40" i="2"/>
  <c r="I8" i="2"/>
  <c r="I61" i="2" s="1"/>
  <c r="I65" i="2" s="1"/>
  <c r="T39" i="2"/>
  <c r="K8" i="2"/>
  <c r="F8" i="2"/>
  <c r="F61" i="2" s="1"/>
  <c r="F65" i="2" s="1"/>
  <c r="G8" i="2"/>
  <c r="G61" i="2" s="1"/>
  <c r="G65" i="2" s="1"/>
  <c r="H8" i="2"/>
  <c r="H61" i="2" s="1"/>
  <c r="H65" i="2" s="1"/>
  <c r="S9" i="2"/>
  <c r="Q9" i="2"/>
  <c r="T62" i="1"/>
  <c r="W43" i="1"/>
  <c r="T60" i="1"/>
  <c r="G61" i="1"/>
  <c r="G65" i="1" s="1"/>
  <c r="H61" i="1"/>
  <c r="H65" i="1" s="1"/>
  <c r="T58" i="1"/>
  <c r="D43" i="1"/>
  <c r="D61" i="1" s="1"/>
  <c r="D65" i="1" s="1"/>
  <c r="M43" i="1"/>
  <c r="M61" i="1" s="1"/>
  <c r="C61" i="1"/>
  <c r="C65" i="1" s="1"/>
  <c r="L61" i="1"/>
  <c r="L65" i="1" s="1"/>
  <c r="U51" i="1"/>
  <c r="F61" i="1"/>
  <c r="F65" i="1" s="1"/>
  <c r="N61" i="1"/>
  <c r="N65" i="1" s="1"/>
  <c r="T52" i="1"/>
  <c r="U35" i="1"/>
  <c r="O8" i="1"/>
  <c r="O61" i="1" s="1"/>
  <c r="O65" i="1" s="1"/>
  <c r="B8" i="1"/>
  <c r="B61" i="1" s="1"/>
  <c r="B65" i="1" s="1"/>
  <c r="J8" i="1"/>
  <c r="T18" i="1"/>
  <c r="T15" i="1"/>
  <c r="E9" i="1"/>
  <c r="S8" i="1"/>
  <c r="U15" i="3"/>
  <c r="T15" i="3"/>
  <c r="E28" i="1"/>
  <c r="E8" i="1" s="1"/>
  <c r="T29" i="1"/>
  <c r="E62" i="2"/>
  <c r="U63" i="2"/>
  <c r="T63" i="2"/>
  <c r="E44" i="2"/>
  <c r="U45" i="2"/>
  <c r="U59" i="2"/>
  <c r="T59" i="2"/>
  <c r="Q8" i="2"/>
  <c r="T13" i="1"/>
  <c r="U13" i="1"/>
  <c r="Q28" i="1"/>
  <c r="T40" i="1"/>
  <c r="U50" i="1"/>
  <c r="T55" i="1"/>
  <c r="T64" i="1"/>
  <c r="U64" i="1"/>
  <c r="P44" i="2"/>
  <c r="U14" i="3"/>
  <c r="T14" i="3"/>
  <c r="U15" i="2"/>
  <c r="Q28" i="2"/>
  <c r="U37" i="2"/>
  <c r="T48" i="2"/>
  <c r="U48" i="2"/>
  <c r="U21" i="3"/>
  <c r="T21" i="3"/>
  <c r="U42" i="1"/>
  <c r="T42" i="1"/>
  <c r="U11" i="1"/>
  <c r="T10" i="1"/>
  <c r="T14" i="1"/>
  <c r="U19" i="1"/>
  <c r="U23" i="1"/>
  <c r="U31" i="1"/>
  <c r="T41" i="1"/>
  <c r="U41" i="1"/>
  <c r="T49" i="1"/>
  <c r="T53" i="1"/>
  <c r="T14" i="2"/>
  <c r="U16" i="2"/>
  <c r="T36" i="2"/>
  <c r="T16" i="3"/>
  <c r="U34" i="1"/>
  <c r="T34" i="1"/>
  <c r="P44" i="1"/>
  <c r="E9" i="2"/>
  <c r="T10" i="2"/>
  <c r="U23" i="2"/>
  <c r="U10" i="1"/>
  <c r="T37" i="1"/>
  <c r="U48" i="1"/>
  <c r="E56" i="1"/>
  <c r="U57" i="1"/>
  <c r="P9" i="2"/>
  <c r="U31" i="2"/>
  <c r="T45" i="2"/>
  <c r="U50" i="2"/>
  <c r="T50" i="2"/>
  <c r="U54" i="2"/>
  <c r="T54" i="2"/>
  <c r="P44" i="3"/>
  <c r="E9" i="7"/>
  <c r="U10" i="7"/>
  <c r="T10" i="7"/>
  <c r="U12" i="8"/>
  <c r="T12" i="8"/>
  <c r="U20" i="8"/>
  <c r="T20" i="8"/>
  <c r="U40" i="6"/>
  <c r="T40" i="6"/>
  <c r="U10" i="8"/>
  <c r="P62" i="2"/>
  <c r="T24" i="3"/>
  <c r="E28" i="3"/>
  <c r="T29" i="3"/>
  <c r="U47" i="3"/>
  <c r="T53" i="3"/>
  <c r="T57" i="3"/>
  <c r="T64" i="3"/>
  <c r="P28" i="4"/>
  <c r="T33" i="4"/>
  <c r="T39" i="4"/>
  <c r="T46" i="4"/>
  <c r="T53" i="4"/>
  <c r="E9" i="5"/>
  <c r="T13" i="5"/>
  <c r="T20" i="5"/>
  <c r="E62" i="5"/>
  <c r="U63" i="5"/>
  <c r="Q9" i="7"/>
  <c r="E44" i="7"/>
  <c r="U45" i="7"/>
  <c r="U46" i="8"/>
  <c r="T46" i="8"/>
  <c r="U54" i="8"/>
  <c r="T54" i="8"/>
  <c r="P56" i="1"/>
  <c r="P62" i="1"/>
  <c r="E28" i="2"/>
  <c r="P28" i="3"/>
  <c r="Q28" i="4"/>
  <c r="P9" i="5"/>
  <c r="E44" i="5"/>
  <c r="U45" i="5"/>
  <c r="P62" i="5"/>
  <c r="U12" i="6"/>
  <c r="T12" i="6"/>
  <c r="E28" i="6"/>
  <c r="U29" i="6"/>
  <c r="U18" i="7"/>
  <c r="T18" i="7"/>
  <c r="U30" i="7"/>
  <c r="T30" i="7"/>
  <c r="P44" i="7"/>
  <c r="P43" i="7" s="1"/>
  <c r="U58" i="7"/>
  <c r="T58" i="7"/>
  <c r="U50" i="8"/>
  <c r="T50" i="8"/>
  <c r="P9" i="1"/>
  <c r="Q62" i="2"/>
  <c r="U57" i="3"/>
  <c r="E44" i="1"/>
  <c r="Q56" i="1"/>
  <c r="Q62" i="1"/>
  <c r="P28" i="2"/>
  <c r="Q28" i="3"/>
  <c r="Q8" i="3" s="1"/>
  <c r="E9" i="4"/>
  <c r="U52" i="4"/>
  <c r="E62" i="4"/>
  <c r="Q9" i="5"/>
  <c r="T12" i="5"/>
  <c r="U19" i="5"/>
  <c r="T31" i="5"/>
  <c r="U58" i="5"/>
  <c r="T58" i="5"/>
  <c r="U24" i="6"/>
  <c r="P28" i="6"/>
  <c r="U36" i="6"/>
  <c r="U50" i="6"/>
  <c r="T50" i="6"/>
  <c r="U64" i="6"/>
  <c r="T64" i="6"/>
  <c r="T15" i="7"/>
  <c r="U42" i="7"/>
  <c r="U52" i="7"/>
  <c r="U36" i="8"/>
  <c r="T36" i="8"/>
  <c r="T27" i="3"/>
  <c r="T30" i="3"/>
  <c r="U37" i="3"/>
  <c r="T20" i="4"/>
  <c r="T26" i="4"/>
  <c r="T36" i="4"/>
  <c r="T51" i="4"/>
  <c r="E56" i="4"/>
  <c r="T57" i="4"/>
  <c r="T18" i="5"/>
  <c r="T24" i="5"/>
  <c r="T33" i="5"/>
  <c r="T40" i="5"/>
  <c r="Q44" i="5"/>
  <c r="T64" i="5"/>
  <c r="E9" i="6"/>
  <c r="T13" i="6"/>
  <c r="T18" i="6"/>
  <c r="Q44" i="6"/>
  <c r="T47" i="6"/>
  <c r="T60" i="6"/>
  <c r="T19" i="7"/>
  <c r="T24" i="7"/>
  <c r="P28" i="7"/>
  <c r="T31" i="7"/>
  <c r="T36" i="7"/>
  <c r="T46" i="7"/>
  <c r="T59" i="7"/>
  <c r="U32" i="8"/>
  <c r="T32" i="8"/>
  <c r="U40" i="8"/>
  <c r="T40" i="8"/>
  <c r="U59" i="8"/>
  <c r="T59" i="8"/>
  <c r="U14" i="4"/>
  <c r="T30" i="4"/>
  <c r="Q44" i="1"/>
  <c r="E9" i="3"/>
  <c r="U10" i="3"/>
  <c r="T36" i="3"/>
  <c r="T42" i="3"/>
  <c r="T49" i="3"/>
  <c r="P56" i="3"/>
  <c r="Q9" i="4"/>
  <c r="T13" i="4"/>
  <c r="T19" i="4"/>
  <c r="T50" i="4"/>
  <c r="P56" i="4"/>
  <c r="P43" i="4" s="1"/>
  <c r="T59" i="4"/>
  <c r="Q62" i="4"/>
  <c r="U11" i="5"/>
  <c r="T17" i="5"/>
  <c r="T23" i="5"/>
  <c r="E28" i="5"/>
  <c r="T46" i="5"/>
  <c r="T51" i="5"/>
  <c r="P56" i="5"/>
  <c r="T59" i="5"/>
  <c r="P9" i="6"/>
  <c r="U20" i="6"/>
  <c r="T20" i="6"/>
  <c r="T30" i="6"/>
  <c r="U32" i="6"/>
  <c r="T32" i="6"/>
  <c r="T51" i="6"/>
  <c r="Q56" i="6"/>
  <c r="U14" i="7"/>
  <c r="U26" i="7"/>
  <c r="T26" i="7"/>
  <c r="Q28" i="7"/>
  <c r="U38" i="7"/>
  <c r="T38" i="7"/>
  <c r="U48" i="7"/>
  <c r="T48" i="7"/>
  <c r="E56" i="2"/>
  <c r="P9" i="3"/>
  <c r="E44" i="3"/>
  <c r="T35" i="4"/>
  <c r="U42" i="4"/>
  <c r="E44" i="4"/>
  <c r="U45" i="4"/>
  <c r="Q56" i="4"/>
  <c r="T10" i="5"/>
  <c r="P28" i="5"/>
  <c r="T32" i="5"/>
  <c r="U39" i="5"/>
  <c r="U53" i="5"/>
  <c r="T53" i="5"/>
  <c r="Q56" i="5"/>
  <c r="T63" i="5"/>
  <c r="Q9" i="6"/>
  <c r="T17" i="6"/>
  <c r="U46" i="6"/>
  <c r="U59" i="6"/>
  <c r="T23" i="7"/>
  <c r="T35" i="7"/>
  <c r="T45" i="7"/>
  <c r="U16" i="8"/>
  <c r="T16" i="8"/>
  <c r="U24" i="8"/>
  <c r="T24" i="8"/>
  <c r="Q44" i="8"/>
  <c r="Q43" i="8" s="1"/>
  <c r="P56" i="8"/>
  <c r="E9" i="9"/>
  <c r="Q28" i="10"/>
  <c r="E44" i="10"/>
  <c r="U56" i="10"/>
  <c r="Q44" i="11"/>
  <c r="P56" i="11"/>
  <c r="U62" i="11"/>
  <c r="U60" i="12"/>
  <c r="Q9" i="13"/>
  <c r="Q8" i="13" s="1"/>
  <c r="U14" i="13"/>
  <c r="U22" i="13"/>
  <c r="P28" i="13"/>
  <c r="U34" i="13"/>
  <c r="U42" i="13"/>
  <c r="E9" i="14"/>
  <c r="U32" i="14"/>
  <c r="U59" i="14"/>
  <c r="U25" i="15"/>
  <c r="E28" i="15"/>
  <c r="U33" i="15"/>
  <c r="U51" i="15"/>
  <c r="P56" i="15"/>
  <c r="U60" i="15"/>
  <c r="E9" i="16"/>
  <c r="U14" i="16"/>
  <c r="E28" i="16"/>
  <c r="U29" i="16"/>
  <c r="Q44" i="16"/>
  <c r="U25" i="17"/>
  <c r="T25" i="17"/>
  <c r="U11" i="18"/>
  <c r="T11" i="18"/>
  <c r="U19" i="18"/>
  <c r="T19" i="18"/>
  <c r="U27" i="18"/>
  <c r="T27" i="18"/>
  <c r="P28" i="18"/>
  <c r="P9" i="9"/>
  <c r="E28" i="9"/>
  <c r="P28" i="15"/>
  <c r="P9" i="16"/>
  <c r="E56" i="17"/>
  <c r="T57" i="17"/>
  <c r="U17" i="20"/>
  <c r="T17" i="20"/>
  <c r="U25" i="20"/>
  <c r="T25" i="20"/>
  <c r="E56" i="7"/>
  <c r="P62" i="8"/>
  <c r="Q9" i="9"/>
  <c r="T13" i="9"/>
  <c r="T21" i="9"/>
  <c r="P28" i="9"/>
  <c r="T33" i="9"/>
  <c r="T41" i="9"/>
  <c r="T51" i="9"/>
  <c r="T64" i="9"/>
  <c r="T10" i="10"/>
  <c r="T18" i="10"/>
  <c r="T26" i="10"/>
  <c r="T30" i="10"/>
  <c r="T38" i="10"/>
  <c r="Q44" i="10"/>
  <c r="T48" i="10"/>
  <c r="P56" i="10"/>
  <c r="T16" i="11"/>
  <c r="T24" i="11"/>
  <c r="T36" i="11"/>
  <c r="T46" i="11"/>
  <c r="T54" i="11"/>
  <c r="T59" i="11"/>
  <c r="P62" i="11"/>
  <c r="P9" i="12"/>
  <c r="T9" i="12" s="1"/>
  <c r="T14" i="12"/>
  <c r="T22" i="12"/>
  <c r="E28" i="12"/>
  <c r="E8" i="12" s="1"/>
  <c r="T34" i="12"/>
  <c r="T42" i="12"/>
  <c r="T52" i="12"/>
  <c r="T57" i="12"/>
  <c r="T11" i="13"/>
  <c r="T19" i="13"/>
  <c r="T27" i="13"/>
  <c r="T31" i="13"/>
  <c r="T39" i="13"/>
  <c r="P44" i="13"/>
  <c r="T49" i="13"/>
  <c r="P56" i="13"/>
  <c r="Q9" i="14"/>
  <c r="T13" i="14"/>
  <c r="T19" i="14"/>
  <c r="E44" i="14"/>
  <c r="U45" i="14"/>
  <c r="P9" i="15"/>
  <c r="Q28" i="15"/>
  <c r="Q9" i="16"/>
  <c r="U33" i="16"/>
  <c r="T33" i="16"/>
  <c r="T55" i="16"/>
  <c r="U64" i="16"/>
  <c r="T64" i="16"/>
  <c r="U16" i="17"/>
  <c r="T16" i="17"/>
  <c r="T22" i="17"/>
  <c r="T16" i="18"/>
  <c r="T24" i="18"/>
  <c r="U47" i="18"/>
  <c r="U49" i="18"/>
  <c r="T49" i="18"/>
  <c r="U55" i="18"/>
  <c r="U34" i="19"/>
  <c r="T34" i="19"/>
  <c r="U42" i="19"/>
  <c r="T42" i="19"/>
  <c r="E28" i="20"/>
  <c r="U29" i="20"/>
  <c r="T29" i="20"/>
  <c r="U37" i="20"/>
  <c r="T37" i="20"/>
  <c r="Q62" i="5"/>
  <c r="Q28" i="6"/>
  <c r="E44" i="6"/>
  <c r="Q44" i="7"/>
  <c r="P56" i="7"/>
  <c r="E9" i="8"/>
  <c r="T15" i="8"/>
  <c r="T23" i="8"/>
  <c r="T35" i="8"/>
  <c r="T45" i="8"/>
  <c r="T53" i="8"/>
  <c r="T58" i="8"/>
  <c r="Q62" i="8"/>
  <c r="T12" i="9"/>
  <c r="T20" i="9"/>
  <c r="Q28" i="9"/>
  <c r="T32" i="9"/>
  <c r="T40" i="9"/>
  <c r="E44" i="9"/>
  <c r="T50" i="9"/>
  <c r="T63" i="9"/>
  <c r="T17" i="10"/>
  <c r="T25" i="10"/>
  <c r="T29" i="10"/>
  <c r="T37" i="10"/>
  <c r="T47" i="10"/>
  <c r="T55" i="10"/>
  <c r="Q56" i="10"/>
  <c r="T60" i="10"/>
  <c r="E9" i="11"/>
  <c r="T15" i="11"/>
  <c r="T23" i="11"/>
  <c r="T35" i="11"/>
  <c r="T45" i="11"/>
  <c r="T53" i="11"/>
  <c r="T58" i="11"/>
  <c r="Q62" i="11"/>
  <c r="Q9" i="12"/>
  <c r="T13" i="12"/>
  <c r="T21" i="12"/>
  <c r="P28" i="12"/>
  <c r="T33" i="12"/>
  <c r="T41" i="12"/>
  <c r="T51" i="12"/>
  <c r="U57" i="12"/>
  <c r="T64" i="12"/>
  <c r="T10" i="13"/>
  <c r="T18" i="13"/>
  <c r="T26" i="13"/>
  <c r="T30" i="13"/>
  <c r="T38" i="13"/>
  <c r="Q44" i="13"/>
  <c r="T48" i="13"/>
  <c r="U60" i="13"/>
  <c r="T12" i="14"/>
  <c r="T18" i="14"/>
  <c r="T24" i="14"/>
  <c r="T35" i="14"/>
  <c r="U42" i="14"/>
  <c r="P44" i="14"/>
  <c r="U48" i="14"/>
  <c r="T53" i="14"/>
  <c r="Q9" i="15"/>
  <c r="Q8" i="15" s="1"/>
  <c r="T12" i="15"/>
  <c r="T17" i="15"/>
  <c r="U23" i="15"/>
  <c r="U31" i="15"/>
  <c r="T36" i="15"/>
  <c r="T41" i="15"/>
  <c r="U49" i="15"/>
  <c r="T54" i="15"/>
  <c r="U58" i="15"/>
  <c r="U12" i="16"/>
  <c r="T17" i="16"/>
  <c r="T22" i="16"/>
  <c r="T30" i="16"/>
  <c r="U40" i="16"/>
  <c r="U10" i="17"/>
  <c r="T13" i="17"/>
  <c r="U24" i="17"/>
  <c r="T24" i="17"/>
  <c r="E28" i="17"/>
  <c r="U29" i="17"/>
  <c r="T29" i="17"/>
  <c r="P44" i="6"/>
  <c r="P43" i="6" s="1"/>
  <c r="E56" i="6"/>
  <c r="Q56" i="7"/>
  <c r="P9" i="8"/>
  <c r="E28" i="8"/>
  <c r="P44" i="9"/>
  <c r="P43" i="9" s="1"/>
  <c r="E56" i="9"/>
  <c r="P9" i="11"/>
  <c r="E28" i="11"/>
  <c r="Q28" i="12"/>
  <c r="E44" i="12"/>
  <c r="E44" i="15"/>
  <c r="T45" i="15"/>
  <c r="U41" i="16"/>
  <c r="T41" i="16"/>
  <c r="P9" i="17"/>
  <c r="P28" i="17"/>
  <c r="U46" i="17"/>
  <c r="T46" i="17"/>
  <c r="U54" i="17"/>
  <c r="T54" i="17"/>
  <c r="P9" i="18"/>
  <c r="T10" i="18"/>
  <c r="U31" i="18"/>
  <c r="T31" i="18"/>
  <c r="U39" i="18"/>
  <c r="T39" i="18"/>
  <c r="P44" i="19"/>
  <c r="U31" i="20"/>
  <c r="E9" i="10"/>
  <c r="Q9" i="11"/>
  <c r="P28" i="11"/>
  <c r="P44" i="12"/>
  <c r="E62" i="14"/>
  <c r="U63" i="14"/>
  <c r="E62" i="15"/>
  <c r="U63" i="15"/>
  <c r="U51" i="16"/>
  <c r="T51" i="16"/>
  <c r="E56" i="16"/>
  <c r="U57" i="16"/>
  <c r="Q9" i="18"/>
  <c r="U10" i="18"/>
  <c r="U47" i="20"/>
  <c r="T47" i="20"/>
  <c r="Q62" i="7"/>
  <c r="Q28" i="8"/>
  <c r="Q8" i="8" s="1"/>
  <c r="Q61" i="8" s="1"/>
  <c r="Q65" i="8" s="1"/>
  <c r="T63" i="8"/>
  <c r="T17" i="9"/>
  <c r="T25" i="9"/>
  <c r="Q56" i="9"/>
  <c r="Q43" i="9" s="1"/>
  <c r="T14" i="10"/>
  <c r="T42" i="10"/>
  <c r="T52" i="10"/>
  <c r="T57" i="10"/>
  <c r="T12" i="11"/>
  <c r="T32" i="11"/>
  <c r="T40" i="11"/>
  <c r="E44" i="11"/>
  <c r="T50" i="11"/>
  <c r="T63" i="11"/>
  <c r="T10" i="12"/>
  <c r="T18" i="12"/>
  <c r="T26" i="12"/>
  <c r="T30" i="12"/>
  <c r="T38" i="12"/>
  <c r="Q44" i="12"/>
  <c r="Q43" i="12" s="1"/>
  <c r="T48" i="12"/>
  <c r="E9" i="13"/>
  <c r="T15" i="13"/>
  <c r="T23" i="13"/>
  <c r="T35" i="13"/>
  <c r="T45" i="13"/>
  <c r="T53" i="13"/>
  <c r="T57" i="13"/>
  <c r="T64" i="13"/>
  <c r="P28" i="14"/>
  <c r="T33" i="14"/>
  <c r="T39" i="14"/>
  <c r="E56" i="14"/>
  <c r="T57" i="14"/>
  <c r="U36" i="17"/>
  <c r="T36" i="17"/>
  <c r="U59" i="17"/>
  <c r="T59" i="17"/>
  <c r="T31" i="19"/>
  <c r="U52" i="19"/>
  <c r="T52" i="19"/>
  <c r="E44" i="8"/>
  <c r="T29" i="9"/>
  <c r="T37" i="9"/>
  <c r="T47" i="9"/>
  <c r="T55" i="9"/>
  <c r="T60" i="9"/>
  <c r="E62" i="9"/>
  <c r="P9" i="10"/>
  <c r="T22" i="10"/>
  <c r="E28" i="10"/>
  <c r="T34" i="10"/>
  <c r="T20" i="11"/>
  <c r="Q28" i="11"/>
  <c r="Q9" i="1"/>
  <c r="P28" i="1"/>
  <c r="Q44" i="2"/>
  <c r="Q43" i="2" s="1"/>
  <c r="P56" i="2"/>
  <c r="Q56" i="3"/>
  <c r="Q43" i="3" s="1"/>
  <c r="E62" i="3"/>
  <c r="P9" i="4"/>
  <c r="E28" i="4"/>
  <c r="P44" i="5"/>
  <c r="P43" i="5" s="1"/>
  <c r="E56" i="5"/>
  <c r="E62" i="6"/>
  <c r="P9" i="7"/>
  <c r="P8" i="7" s="1"/>
  <c r="P61" i="7" s="1"/>
  <c r="P65" i="7" s="1"/>
  <c r="E28" i="7"/>
  <c r="T57" i="7"/>
  <c r="P44" i="8"/>
  <c r="E56" i="8"/>
  <c r="U63" i="8"/>
  <c r="U29" i="9"/>
  <c r="P62" i="9"/>
  <c r="Q9" i="10"/>
  <c r="P28" i="10"/>
  <c r="U57" i="10"/>
  <c r="P44" i="11"/>
  <c r="E56" i="11"/>
  <c r="U63" i="11"/>
  <c r="U10" i="12"/>
  <c r="T29" i="12"/>
  <c r="Q56" i="12"/>
  <c r="E62" i="12"/>
  <c r="P9" i="13"/>
  <c r="E28" i="13"/>
  <c r="T44" i="13"/>
  <c r="U45" i="13"/>
  <c r="U57" i="13"/>
  <c r="T15" i="14"/>
  <c r="U22" i="14"/>
  <c r="Q28" i="14"/>
  <c r="T45" i="14"/>
  <c r="U10" i="15"/>
  <c r="U15" i="15"/>
  <c r="T20" i="15"/>
  <c r="U39" i="15"/>
  <c r="T46" i="15"/>
  <c r="U20" i="16"/>
  <c r="T25" i="16"/>
  <c r="T37" i="16"/>
  <c r="P44" i="16"/>
  <c r="P43" i="16" s="1"/>
  <c r="T52" i="16"/>
  <c r="Q56" i="16"/>
  <c r="U17" i="17"/>
  <c r="T17" i="17"/>
  <c r="Q44" i="17"/>
  <c r="T64" i="17"/>
  <c r="E28" i="18"/>
  <c r="T29" i="18"/>
  <c r="U14" i="19"/>
  <c r="T14" i="19"/>
  <c r="U22" i="19"/>
  <c r="T22" i="19"/>
  <c r="E56" i="19"/>
  <c r="U57" i="19"/>
  <c r="T57" i="19"/>
  <c r="Q56" i="19"/>
  <c r="Q28" i="20"/>
  <c r="E44" i="20"/>
  <c r="U56" i="20"/>
  <c r="U36" i="23"/>
  <c r="T36" i="23"/>
  <c r="U59" i="23"/>
  <c r="T59" i="23"/>
  <c r="E62" i="23"/>
  <c r="U63" i="23"/>
  <c r="U11" i="24"/>
  <c r="T11" i="24"/>
  <c r="E62" i="24"/>
  <c r="U63" i="24"/>
  <c r="E9" i="25"/>
  <c r="U10" i="25"/>
  <c r="P44" i="20"/>
  <c r="P28" i="22"/>
  <c r="Q9" i="23"/>
  <c r="Q8" i="23" s="1"/>
  <c r="Q28" i="25"/>
  <c r="U39" i="25"/>
  <c r="T39" i="25"/>
  <c r="P28" i="16"/>
  <c r="T37" i="17"/>
  <c r="T47" i="17"/>
  <c r="T55" i="17"/>
  <c r="Q56" i="17"/>
  <c r="T60" i="17"/>
  <c r="E62" i="17"/>
  <c r="T12" i="18"/>
  <c r="T20" i="18"/>
  <c r="Q28" i="18"/>
  <c r="T32" i="18"/>
  <c r="T40" i="18"/>
  <c r="E44" i="18"/>
  <c r="T50" i="18"/>
  <c r="T63" i="18"/>
  <c r="E9" i="19"/>
  <c r="T15" i="19"/>
  <c r="T23" i="19"/>
  <c r="T35" i="19"/>
  <c r="T45" i="19"/>
  <c r="T53" i="19"/>
  <c r="T58" i="19"/>
  <c r="Q62" i="19"/>
  <c r="T10" i="20"/>
  <c r="T18" i="20"/>
  <c r="T26" i="20"/>
  <c r="T30" i="20"/>
  <c r="T38" i="20"/>
  <c r="Q44" i="20"/>
  <c r="T48" i="20"/>
  <c r="P56" i="20"/>
  <c r="U63" i="20"/>
  <c r="P9" i="21"/>
  <c r="T14" i="21"/>
  <c r="T22" i="21"/>
  <c r="E28" i="21"/>
  <c r="E8" i="21" s="1"/>
  <c r="T34" i="21"/>
  <c r="T42" i="21"/>
  <c r="T52" i="21"/>
  <c r="T57" i="21"/>
  <c r="E9" i="22"/>
  <c r="T14" i="22"/>
  <c r="U21" i="22"/>
  <c r="T27" i="22"/>
  <c r="Q28" i="22"/>
  <c r="T32" i="22"/>
  <c r="T38" i="22"/>
  <c r="U24" i="23"/>
  <c r="T24" i="23"/>
  <c r="U46" i="23"/>
  <c r="T46" i="23"/>
  <c r="E9" i="24"/>
  <c r="T10" i="24"/>
  <c r="U19" i="24"/>
  <c r="T19" i="24"/>
  <c r="U26" i="25"/>
  <c r="T26" i="25"/>
  <c r="U31" i="25"/>
  <c r="T31" i="25"/>
  <c r="Q44" i="14"/>
  <c r="Q43" i="14" s="1"/>
  <c r="P56" i="14"/>
  <c r="E9" i="15"/>
  <c r="Q62" i="15"/>
  <c r="Q28" i="16"/>
  <c r="E44" i="16"/>
  <c r="P62" i="17"/>
  <c r="P44" i="18"/>
  <c r="E56" i="18"/>
  <c r="T62" i="18"/>
  <c r="U63" i="18"/>
  <c r="P9" i="19"/>
  <c r="E28" i="19"/>
  <c r="T55" i="20"/>
  <c r="Q56" i="20"/>
  <c r="T60" i="20"/>
  <c r="Q9" i="21"/>
  <c r="T13" i="21"/>
  <c r="T21" i="21"/>
  <c r="P28" i="21"/>
  <c r="T33" i="21"/>
  <c r="T41" i="21"/>
  <c r="T51" i="21"/>
  <c r="T56" i="21"/>
  <c r="U57" i="21"/>
  <c r="T63" i="21"/>
  <c r="P9" i="22"/>
  <c r="T20" i="22"/>
  <c r="T26" i="22"/>
  <c r="T31" i="22"/>
  <c r="U52" i="22"/>
  <c r="P62" i="22"/>
  <c r="U11" i="23"/>
  <c r="T16" i="23"/>
  <c r="T21" i="23"/>
  <c r="E28" i="23"/>
  <c r="U29" i="23"/>
  <c r="T32" i="23"/>
  <c r="T41" i="23"/>
  <c r="U53" i="23"/>
  <c r="T64" i="23"/>
  <c r="T16" i="24"/>
  <c r="P28" i="24"/>
  <c r="T53" i="24"/>
  <c r="U11" i="25"/>
  <c r="T15" i="25"/>
  <c r="E9" i="17"/>
  <c r="Q44" i="18"/>
  <c r="Q43" i="18" s="1"/>
  <c r="P56" i="18"/>
  <c r="Q9" i="19"/>
  <c r="P28" i="19"/>
  <c r="Q28" i="21"/>
  <c r="E44" i="21"/>
  <c r="U63" i="21"/>
  <c r="E56" i="22"/>
  <c r="T57" i="22"/>
  <c r="T10" i="23"/>
  <c r="P28" i="23"/>
  <c r="E44" i="23"/>
  <c r="T45" i="23"/>
  <c r="U54" i="23"/>
  <c r="T54" i="23"/>
  <c r="P56" i="23"/>
  <c r="Q9" i="24"/>
  <c r="Q28" i="24"/>
  <c r="U38" i="25"/>
  <c r="T38" i="25"/>
  <c r="U49" i="25"/>
  <c r="T49" i="25"/>
  <c r="Q28" i="19"/>
  <c r="E44" i="19"/>
  <c r="T63" i="19"/>
  <c r="E9" i="20"/>
  <c r="T45" i="20"/>
  <c r="T27" i="21"/>
  <c r="T31" i="21"/>
  <c r="T39" i="21"/>
  <c r="P44" i="21"/>
  <c r="P43" i="21" s="1"/>
  <c r="T49" i="21"/>
  <c r="T62" i="21"/>
  <c r="T12" i="22"/>
  <c r="T18" i="22"/>
  <c r="T50" i="22"/>
  <c r="T59" i="22"/>
  <c r="U10" i="23"/>
  <c r="U15" i="23"/>
  <c r="T20" i="23"/>
  <c r="T40" i="23"/>
  <c r="T51" i="23"/>
  <c r="Q56" i="23"/>
  <c r="T63" i="23"/>
  <c r="T15" i="24"/>
  <c r="U24" i="24"/>
  <c r="U48" i="24"/>
  <c r="U59" i="24"/>
  <c r="T63" i="24"/>
  <c r="T10" i="25"/>
  <c r="U30" i="25"/>
  <c r="T30" i="25"/>
  <c r="T52" i="20"/>
  <c r="T57" i="20"/>
  <c r="T10" i="21"/>
  <c r="T18" i="21"/>
  <c r="T26" i="21"/>
  <c r="T30" i="21"/>
  <c r="T38" i="21"/>
  <c r="Q44" i="21"/>
  <c r="T48" i="21"/>
  <c r="T11" i="22"/>
  <c r="T17" i="22"/>
  <c r="T23" i="22"/>
  <c r="T35" i="22"/>
  <c r="E44" i="22"/>
  <c r="U45" i="22"/>
  <c r="Q44" i="23"/>
  <c r="T55" i="23"/>
  <c r="U30" i="24"/>
  <c r="E44" i="24"/>
  <c r="U45" i="24"/>
  <c r="Q56" i="24"/>
  <c r="T18" i="25"/>
  <c r="T35" i="25"/>
  <c r="Q56" i="13"/>
  <c r="E62" i="13"/>
  <c r="P9" i="14"/>
  <c r="E28" i="14"/>
  <c r="Q62" i="14"/>
  <c r="P44" i="15"/>
  <c r="P43" i="15" s="1"/>
  <c r="E56" i="15"/>
  <c r="E62" i="16"/>
  <c r="Q28" i="17"/>
  <c r="Q8" i="17" s="1"/>
  <c r="E44" i="17"/>
  <c r="T63" i="17"/>
  <c r="E9" i="18"/>
  <c r="T45" i="18"/>
  <c r="Q62" i="18"/>
  <c r="T10" i="19"/>
  <c r="Q44" i="19"/>
  <c r="P56" i="19"/>
  <c r="Q9" i="20"/>
  <c r="P28" i="20"/>
  <c r="U57" i="20"/>
  <c r="U10" i="21"/>
  <c r="T29" i="21"/>
  <c r="Q56" i="21"/>
  <c r="P62" i="21"/>
  <c r="T10" i="22"/>
  <c r="P44" i="22"/>
  <c r="T58" i="22"/>
  <c r="T63" i="22"/>
  <c r="U19" i="23"/>
  <c r="U35" i="23"/>
  <c r="T50" i="23"/>
  <c r="U58" i="23"/>
  <c r="U10" i="24"/>
  <c r="T23" i="24"/>
  <c r="U38" i="24"/>
  <c r="T58" i="24"/>
  <c r="U23" i="25"/>
  <c r="U27" i="25"/>
  <c r="T27" i="25"/>
  <c r="U48" i="25"/>
  <c r="T48" i="25"/>
  <c r="U14" i="26"/>
  <c r="T14" i="26"/>
  <c r="P44" i="26"/>
  <c r="P43" i="26" s="1"/>
  <c r="P9" i="27"/>
  <c r="T23" i="27"/>
  <c r="U41" i="29"/>
  <c r="T41" i="29"/>
  <c r="U50" i="29"/>
  <c r="T50" i="29"/>
  <c r="E9" i="30"/>
  <c r="U14" i="30"/>
  <c r="T14" i="30"/>
  <c r="S8" i="16"/>
  <c r="K61" i="16"/>
  <c r="Q62" i="25"/>
  <c r="U10" i="28"/>
  <c r="E9" i="28"/>
  <c r="U41" i="28"/>
  <c r="T41" i="28"/>
  <c r="U64" i="28"/>
  <c r="T64" i="28"/>
  <c r="U64" i="29"/>
  <c r="T64" i="29"/>
  <c r="U21" i="30"/>
  <c r="T21" i="30"/>
  <c r="P62" i="23"/>
  <c r="T27" i="24"/>
  <c r="T31" i="24"/>
  <c r="T39" i="24"/>
  <c r="P44" i="24"/>
  <c r="T49" i="24"/>
  <c r="E56" i="24"/>
  <c r="P9" i="25"/>
  <c r="T14" i="25"/>
  <c r="T22" i="25"/>
  <c r="E28" i="25"/>
  <c r="T34" i="25"/>
  <c r="T42" i="25"/>
  <c r="T52" i="25"/>
  <c r="T57" i="25"/>
  <c r="T17" i="26"/>
  <c r="T25" i="26"/>
  <c r="T29" i="26"/>
  <c r="T37" i="26"/>
  <c r="T47" i="26"/>
  <c r="T55" i="26"/>
  <c r="Q56" i="26"/>
  <c r="Q43" i="26" s="1"/>
  <c r="T60" i="26"/>
  <c r="T12" i="27"/>
  <c r="U35" i="27"/>
  <c r="T41" i="27"/>
  <c r="E62" i="27"/>
  <c r="U63" i="27"/>
  <c r="T63" i="27"/>
  <c r="P9" i="28"/>
  <c r="U23" i="28"/>
  <c r="T38" i="28"/>
  <c r="Q44" i="28"/>
  <c r="E9" i="29"/>
  <c r="U13" i="29"/>
  <c r="U15" i="29"/>
  <c r="T15" i="29"/>
  <c r="U23" i="29"/>
  <c r="T23" i="29"/>
  <c r="Q28" i="29"/>
  <c r="Q8" i="29" s="1"/>
  <c r="U42" i="30"/>
  <c r="T42" i="30"/>
  <c r="U52" i="30"/>
  <c r="T52" i="30"/>
  <c r="T56" i="30"/>
  <c r="U56" i="30"/>
  <c r="P56" i="22"/>
  <c r="E9" i="23"/>
  <c r="Q62" i="23"/>
  <c r="Q44" i="24"/>
  <c r="P56" i="24"/>
  <c r="Q9" i="25"/>
  <c r="P28" i="25"/>
  <c r="E62" i="26"/>
  <c r="T24" i="27"/>
  <c r="E28" i="27"/>
  <c r="P44" i="27"/>
  <c r="P62" i="27"/>
  <c r="Q9" i="28"/>
  <c r="U14" i="28"/>
  <c r="T14" i="28"/>
  <c r="U40" i="29"/>
  <c r="T40" i="29"/>
  <c r="U13" i="30"/>
  <c r="T13" i="30"/>
  <c r="E44" i="25"/>
  <c r="E9" i="26"/>
  <c r="T10" i="27"/>
  <c r="P28" i="27"/>
  <c r="Q44" i="27"/>
  <c r="E56" i="27"/>
  <c r="U52" i="28"/>
  <c r="T52" i="28"/>
  <c r="E62" i="29"/>
  <c r="U63" i="29"/>
  <c r="T63" i="29"/>
  <c r="P62" i="24"/>
  <c r="P44" i="25"/>
  <c r="E56" i="25"/>
  <c r="P9" i="26"/>
  <c r="T22" i="26"/>
  <c r="E28" i="26"/>
  <c r="T34" i="26"/>
  <c r="T42" i="26"/>
  <c r="T52" i="26"/>
  <c r="T57" i="26"/>
  <c r="Q62" i="26"/>
  <c r="U10" i="27"/>
  <c r="T16" i="27"/>
  <c r="U23" i="27"/>
  <c r="Q28" i="27"/>
  <c r="T32" i="27"/>
  <c r="T46" i="27"/>
  <c r="P56" i="27"/>
  <c r="T15" i="28"/>
  <c r="U22" i="28"/>
  <c r="T22" i="28"/>
  <c r="U34" i="28"/>
  <c r="T34" i="28"/>
  <c r="U51" i="29"/>
  <c r="T51" i="29"/>
  <c r="Q56" i="29"/>
  <c r="Q43" i="29" s="1"/>
  <c r="Q44" i="25"/>
  <c r="P56" i="25"/>
  <c r="Q9" i="26"/>
  <c r="T13" i="26"/>
  <c r="T21" i="26"/>
  <c r="P28" i="26"/>
  <c r="T33" i="26"/>
  <c r="T41" i="26"/>
  <c r="T51" i="26"/>
  <c r="U57" i="26"/>
  <c r="T22" i="27"/>
  <c r="T31" i="27"/>
  <c r="T37" i="27"/>
  <c r="T51" i="27"/>
  <c r="Q56" i="27"/>
  <c r="T59" i="27"/>
  <c r="T10" i="28"/>
  <c r="T19" i="28"/>
  <c r="T31" i="28"/>
  <c r="U42" i="28"/>
  <c r="T42" i="28"/>
  <c r="T49" i="28"/>
  <c r="E56" i="28"/>
  <c r="U57" i="28"/>
  <c r="T57" i="28"/>
  <c r="U33" i="29"/>
  <c r="U35" i="29"/>
  <c r="T35" i="29"/>
  <c r="U34" i="30"/>
  <c r="T34" i="30"/>
  <c r="Q9" i="22"/>
  <c r="E28" i="22"/>
  <c r="P44" i="23"/>
  <c r="E56" i="23"/>
  <c r="P9" i="24"/>
  <c r="E28" i="24"/>
  <c r="T57" i="24"/>
  <c r="T29" i="25"/>
  <c r="Q56" i="25"/>
  <c r="E62" i="25"/>
  <c r="Q28" i="26"/>
  <c r="E44" i="26"/>
  <c r="T64" i="26"/>
  <c r="E9" i="27"/>
  <c r="U15" i="27"/>
  <c r="U45" i="27"/>
  <c r="T23" i="28"/>
  <c r="Q28" i="28"/>
  <c r="T35" i="28"/>
  <c r="U51" i="28"/>
  <c r="T51" i="28"/>
  <c r="P56" i="28"/>
  <c r="P43" i="28" s="1"/>
  <c r="S8" i="15"/>
  <c r="M61" i="15"/>
  <c r="Q28" i="30"/>
  <c r="Q8" i="30" s="1"/>
  <c r="E44" i="30"/>
  <c r="P28" i="31"/>
  <c r="P8" i="31" s="1"/>
  <c r="P44" i="31"/>
  <c r="P43" i="31" s="1"/>
  <c r="S8" i="30"/>
  <c r="K61" i="30"/>
  <c r="S8" i="28"/>
  <c r="K61" i="28"/>
  <c r="S8" i="24"/>
  <c r="K61" i="24"/>
  <c r="Q43" i="31"/>
  <c r="E44" i="27"/>
  <c r="E28" i="28"/>
  <c r="T16" i="29"/>
  <c r="T24" i="29"/>
  <c r="T36" i="29"/>
  <c r="T46" i="29"/>
  <c r="T54" i="29"/>
  <c r="T59" i="29"/>
  <c r="P62" i="29"/>
  <c r="U10" i="30"/>
  <c r="T17" i="30"/>
  <c r="T25" i="30"/>
  <c r="T30" i="30"/>
  <c r="T38" i="30"/>
  <c r="Q44" i="30"/>
  <c r="T48" i="30"/>
  <c r="P56" i="30"/>
  <c r="T11" i="31"/>
  <c r="T19" i="31"/>
  <c r="T27" i="31"/>
  <c r="T31" i="31"/>
  <c r="T39" i="31"/>
  <c r="T47" i="31"/>
  <c r="T55" i="31"/>
  <c r="Q56" i="31"/>
  <c r="T60" i="31"/>
  <c r="E62" i="31"/>
  <c r="S9" i="31"/>
  <c r="P28" i="28"/>
  <c r="T45" i="29"/>
  <c r="T53" i="29"/>
  <c r="T58" i="29"/>
  <c r="T16" i="30"/>
  <c r="T24" i="30"/>
  <c r="T29" i="30"/>
  <c r="T37" i="30"/>
  <c r="T47" i="30"/>
  <c r="T55" i="30"/>
  <c r="Q56" i="30"/>
  <c r="T60" i="30"/>
  <c r="T10" i="31"/>
  <c r="T18" i="31"/>
  <c r="R8" i="1"/>
  <c r="J61" i="1"/>
  <c r="R9" i="1"/>
  <c r="K8" i="27"/>
  <c r="F61" i="11"/>
  <c r="F65" i="11" s="1"/>
  <c r="E44" i="28"/>
  <c r="P9" i="29"/>
  <c r="E28" i="29"/>
  <c r="U10" i="31"/>
  <c r="P28" i="29"/>
  <c r="T22" i="30"/>
  <c r="T35" i="30"/>
  <c r="T45" i="30"/>
  <c r="T53" i="30"/>
  <c r="T58" i="30"/>
  <c r="T16" i="31"/>
  <c r="T24" i="31"/>
  <c r="T52" i="31"/>
  <c r="K8" i="20"/>
  <c r="E44" i="29"/>
  <c r="E28" i="30"/>
  <c r="U45" i="30"/>
  <c r="T57" i="30"/>
  <c r="T15" i="31"/>
  <c r="T23" i="31"/>
  <c r="T35" i="31"/>
  <c r="T51" i="31"/>
  <c r="T56" i="31"/>
  <c r="U57" i="31"/>
  <c r="T64" i="31"/>
  <c r="K8" i="29"/>
  <c r="T45" i="27"/>
  <c r="Q62" i="27"/>
  <c r="T29" i="28"/>
  <c r="Q56" i="28"/>
  <c r="E62" i="28"/>
  <c r="P44" i="29"/>
  <c r="P43" i="29" s="1"/>
  <c r="E56" i="29"/>
  <c r="P28" i="30"/>
  <c r="P8" i="30" s="1"/>
  <c r="U57" i="30"/>
  <c r="E28" i="31"/>
  <c r="E44" i="31"/>
  <c r="T63" i="31"/>
  <c r="R9" i="30"/>
  <c r="S9" i="23"/>
  <c r="R9" i="28"/>
  <c r="R9" i="24"/>
  <c r="R9" i="20"/>
  <c r="R9" i="16"/>
  <c r="R9" i="12"/>
  <c r="R9" i="8"/>
  <c r="R9" i="4"/>
  <c r="J8" i="31"/>
  <c r="B8" i="30"/>
  <c r="B61" i="30" s="1"/>
  <c r="B65" i="30" s="1"/>
  <c r="J8" i="30"/>
  <c r="B8" i="29"/>
  <c r="B61" i="29" s="1"/>
  <c r="B65" i="29" s="1"/>
  <c r="J8" i="29"/>
  <c r="B8" i="28"/>
  <c r="B61" i="28" s="1"/>
  <c r="B65" i="28" s="1"/>
  <c r="J8" i="28"/>
  <c r="B8" i="27"/>
  <c r="B61" i="27" s="1"/>
  <c r="B65" i="27" s="1"/>
  <c r="J8" i="27"/>
  <c r="B8" i="26"/>
  <c r="B61" i="26" s="1"/>
  <c r="B65" i="26" s="1"/>
  <c r="J8" i="26"/>
  <c r="B8" i="25"/>
  <c r="B61" i="25" s="1"/>
  <c r="B65" i="25" s="1"/>
  <c r="J8" i="25"/>
  <c r="B8" i="24"/>
  <c r="B61" i="24" s="1"/>
  <c r="B65" i="24" s="1"/>
  <c r="J8" i="24"/>
  <c r="B8" i="23"/>
  <c r="J8" i="23"/>
  <c r="B8" i="22"/>
  <c r="J8" i="22"/>
  <c r="B8" i="21"/>
  <c r="B61" i="21" s="1"/>
  <c r="B65" i="21" s="1"/>
  <c r="J8" i="21"/>
  <c r="B8" i="20"/>
  <c r="B61" i="20" s="1"/>
  <c r="B65" i="20" s="1"/>
  <c r="J8" i="20"/>
  <c r="B8" i="19"/>
  <c r="B61" i="19" s="1"/>
  <c r="B65" i="19" s="1"/>
  <c r="J8" i="19"/>
  <c r="B8" i="18"/>
  <c r="B61" i="18" s="1"/>
  <c r="B65" i="18" s="1"/>
  <c r="J8" i="18"/>
  <c r="B8" i="17"/>
  <c r="B61" i="17" s="1"/>
  <c r="B65" i="17" s="1"/>
  <c r="J8" i="17"/>
  <c r="B8" i="16"/>
  <c r="B61" i="16" s="1"/>
  <c r="B65" i="16" s="1"/>
  <c r="J8" i="16"/>
  <c r="B8" i="13"/>
  <c r="B61" i="13" s="1"/>
  <c r="B65" i="13" s="1"/>
  <c r="J8" i="13"/>
  <c r="B8" i="12"/>
  <c r="B61" i="12" s="1"/>
  <c r="B65" i="12" s="1"/>
  <c r="B8" i="11"/>
  <c r="B61" i="11" s="1"/>
  <c r="B65" i="11" s="1"/>
  <c r="J8" i="11"/>
  <c r="B8" i="10"/>
  <c r="B61" i="10" s="1"/>
  <c r="B65" i="10" s="1"/>
  <c r="B8" i="9"/>
  <c r="B61" i="9" s="1"/>
  <c r="B65" i="9" s="1"/>
  <c r="J8" i="9"/>
  <c r="B8" i="8"/>
  <c r="B61" i="8" s="1"/>
  <c r="B65" i="8" s="1"/>
  <c r="B8" i="7"/>
  <c r="J8" i="7"/>
  <c r="B8" i="6"/>
  <c r="B61" i="6" s="1"/>
  <c r="B65" i="6" s="1"/>
  <c r="B8" i="5"/>
  <c r="B61" i="5" s="1"/>
  <c r="B65" i="5" s="1"/>
  <c r="J8" i="5"/>
  <c r="B8" i="4"/>
  <c r="B61" i="4" s="1"/>
  <c r="B65" i="4" s="1"/>
  <c r="B8" i="3"/>
  <c r="B61" i="3" s="1"/>
  <c r="B65" i="3" s="1"/>
  <c r="J8" i="3"/>
  <c r="B8" i="2"/>
  <c r="B61" i="2" s="1"/>
  <c r="B65" i="2" s="1"/>
  <c r="V8" i="1"/>
  <c r="V8" i="28"/>
  <c r="V8" i="24"/>
  <c r="V8" i="20"/>
  <c r="V8" i="16"/>
  <c r="V8" i="12"/>
  <c r="V8" i="8"/>
  <c r="V8" i="4"/>
  <c r="N61" i="11"/>
  <c r="N65" i="11" s="1"/>
  <c r="W8" i="1"/>
  <c r="W61" i="1" s="1"/>
  <c r="W65" i="1" s="1"/>
  <c r="W8" i="28"/>
  <c r="W61" i="28" s="1"/>
  <c r="W65" i="28" s="1"/>
  <c r="W8" i="24"/>
  <c r="W61" i="24" s="1"/>
  <c r="W65" i="24" s="1"/>
  <c r="W8" i="20"/>
  <c r="W61" i="20" s="1"/>
  <c r="W65" i="20" s="1"/>
  <c r="W8" i="16"/>
  <c r="W61" i="16" s="1"/>
  <c r="W65" i="16" s="1"/>
  <c r="W8" i="12"/>
  <c r="W61" i="12" s="1"/>
  <c r="W65" i="12" s="1"/>
  <c r="W8" i="8"/>
  <c r="W61" i="8" s="1"/>
  <c r="W65" i="8" s="1"/>
  <c r="W8" i="4"/>
  <c r="W61" i="4" s="1"/>
  <c r="W65" i="4" s="1"/>
  <c r="S8" i="21"/>
  <c r="K61" i="21"/>
  <c r="M61" i="20"/>
  <c r="M65" i="20" s="1"/>
  <c r="S8" i="17"/>
  <c r="K61" i="17"/>
  <c r="R9" i="26"/>
  <c r="R9" i="22"/>
  <c r="R9" i="18"/>
  <c r="R9" i="14"/>
  <c r="R9" i="10"/>
  <c r="R9" i="6"/>
  <c r="R9" i="2"/>
  <c r="S8" i="26"/>
  <c r="K61" i="22"/>
  <c r="S9" i="22"/>
  <c r="S8" i="18"/>
  <c r="K61" i="18"/>
  <c r="S9" i="18"/>
  <c r="M61" i="13"/>
  <c r="M65" i="13" s="1"/>
  <c r="V8" i="29"/>
  <c r="V8" i="25"/>
  <c r="V61" i="25" s="1"/>
  <c r="V65" i="25" s="1"/>
  <c r="V8" i="21"/>
  <c r="V61" i="21" s="1"/>
  <c r="V65" i="21" s="1"/>
  <c r="V8" i="17"/>
  <c r="V61" i="17" s="1"/>
  <c r="V65" i="17" s="1"/>
  <c r="V8" i="13"/>
  <c r="V61" i="13" s="1"/>
  <c r="V65" i="13" s="1"/>
  <c r="V8" i="9"/>
  <c r="V61" i="9" s="1"/>
  <c r="V65" i="9" s="1"/>
  <c r="V8" i="5"/>
  <c r="V61" i="5" s="1"/>
  <c r="V65" i="5" s="1"/>
  <c r="V43" i="1"/>
  <c r="V43" i="28"/>
  <c r="V43" i="24"/>
  <c r="V43" i="20"/>
  <c r="V43" i="16"/>
  <c r="V43" i="12"/>
  <c r="V43" i="8"/>
  <c r="V43" i="4"/>
  <c r="R28" i="17"/>
  <c r="R28" i="25"/>
  <c r="R28" i="31"/>
  <c r="R28" i="20"/>
  <c r="R28" i="28"/>
  <c r="R28" i="3"/>
  <c r="R28" i="5"/>
  <c r="R28" i="7"/>
  <c r="R28" i="9"/>
  <c r="R28" i="11"/>
  <c r="R28" i="13"/>
  <c r="R28" i="23"/>
  <c r="R28" i="18"/>
  <c r="R28" i="26"/>
  <c r="J8" i="14"/>
  <c r="B8" i="14"/>
  <c r="B61" i="14" s="1"/>
  <c r="B65" i="14" s="1"/>
  <c r="J8" i="12"/>
  <c r="J8" i="10"/>
  <c r="J8" i="8"/>
  <c r="J8" i="6"/>
  <c r="J8" i="4"/>
  <c r="J8" i="2"/>
  <c r="R28" i="21"/>
  <c r="R28" i="29"/>
  <c r="B8" i="15"/>
  <c r="R28" i="16"/>
  <c r="R28" i="24"/>
  <c r="R28" i="19"/>
  <c r="R28" i="27"/>
  <c r="B8" i="31"/>
  <c r="B61" i="31" s="1"/>
  <c r="B65" i="31" s="1"/>
  <c r="J8" i="15"/>
  <c r="T9" i="31"/>
  <c r="B61" i="22" l="1"/>
  <c r="B65" i="22" s="1"/>
  <c r="S8" i="22"/>
  <c r="Q43" i="5"/>
  <c r="D61" i="29"/>
  <c r="D65" i="29" s="1"/>
  <c r="S8" i="19"/>
  <c r="P8" i="20"/>
  <c r="B61" i="23"/>
  <c r="B65" i="23" s="1"/>
  <c r="S8" i="6"/>
  <c r="C61" i="29"/>
  <c r="C65" i="29" s="1"/>
  <c r="N61" i="30"/>
  <c r="N65" i="30" s="1"/>
  <c r="Q61" i="31"/>
  <c r="Q65" i="31" s="1"/>
  <c r="S8" i="31"/>
  <c r="Q43" i="23"/>
  <c r="U56" i="13"/>
  <c r="D61" i="18"/>
  <c r="D65" i="18" s="1"/>
  <c r="Q43" i="25"/>
  <c r="Q61" i="25" s="1"/>
  <c r="Q65" i="25" s="1"/>
  <c r="W61" i="26"/>
  <c r="W65" i="26" s="1"/>
  <c r="S8" i="13"/>
  <c r="K61" i="8"/>
  <c r="K65" i="8" s="1"/>
  <c r="S65" i="8" s="1"/>
  <c r="P8" i="8"/>
  <c r="P61" i="8" s="1"/>
  <c r="P65" i="8" s="1"/>
  <c r="T56" i="12"/>
  <c r="Q8" i="5"/>
  <c r="W61" i="11"/>
  <c r="W65" i="11" s="1"/>
  <c r="O61" i="26"/>
  <c r="O65" i="26" s="1"/>
  <c r="H61" i="27"/>
  <c r="H65" i="27" s="1"/>
  <c r="P8" i="21"/>
  <c r="T8" i="21" s="1"/>
  <c r="H61" i="15"/>
  <c r="H65" i="15" s="1"/>
  <c r="D61" i="20"/>
  <c r="D65" i="20" s="1"/>
  <c r="F61" i="27"/>
  <c r="F65" i="27" s="1"/>
  <c r="Q8" i="27"/>
  <c r="N61" i="7"/>
  <c r="N65" i="7" s="1"/>
  <c r="I61" i="13"/>
  <c r="I65" i="13" s="1"/>
  <c r="D61" i="17"/>
  <c r="D65" i="17" s="1"/>
  <c r="C61" i="19"/>
  <c r="C65" i="19" s="1"/>
  <c r="P43" i="23"/>
  <c r="V61" i="29"/>
  <c r="V65" i="29" s="1"/>
  <c r="T56" i="26"/>
  <c r="T62" i="20"/>
  <c r="Q43" i="11"/>
  <c r="H61" i="13"/>
  <c r="H65" i="13" s="1"/>
  <c r="S8" i="25"/>
  <c r="P8" i="14"/>
  <c r="H61" i="11"/>
  <c r="H65" i="11" s="1"/>
  <c r="W61" i="30"/>
  <c r="W65" i="30" s="1"/>
  <c r="T56" i="3"/>
  <c r="L61" i="6"/>
  <c r="L65" i="6" s="1"/>
  <c r="M61" i="11"/>
  <c r="M65" i="11" s="1"/>
  <c r="I61" i="20"/>
  <c r="I65" i="20" s="1"/>
  <c r="P8" i="23"/>
  <c r="B61" i="15"/>
  <c r="B65" i="15" s="1"/>
  <c r="B61" i="7"/>
  <c r="B65" i="7" s="1"/>
  <c r="P43" i="10"/>
  <c r="U62" i="8"/>
  <c r="Q43" i="4"/>
  <c r="K61" i="2"/>
  <c r="O61" i="30"/>
  <c r="O65" i="30" s="1"/>
  <c r="P61" i="31"/>
  <c r="P65" i="31" s="1"/>
  <c r="U9" i="31"/>
  <c r="K65" i="31"/>
  <c r="S65" i="31" s="1"/>
  <c r="S61" i="31"/>
  <c r="U62" i="30"/>
  <c r="T62" i="30"/>
  <c r="Q43" i="30"/>
  <c r="Q61" i="30" s="1"/>
  <c r="Q65" i="30" s="1"/>
  <c r="P43" i="30"/>
  <c r="P61" i="30" s="1"/>
  <c r="P65" i="30" s="1"/>
  <c r="W61" i="29"/>
  <c r="W65" i="29" s="1"/>
  <c r="P8" i="27"/>
  <c r="P8" i="26"/>
  <c r="P61" i="26" s="1"/>
  <c r="P65" i="26" s="1"/>
  <c r="Q8" i="25"/>
  <c r="O61" i="24"/>
  <c r="O65" i="24" s="1"/>
  <c r="G61" i="24"/>
  <c r="G65" i="24" s="1"/>
  <c r="H61" i="24"/>
  <c r="H65" i="24" s="1"/>
  <c r="Q43" i="24"/>
  <c r="P8" i="24"/>
  <c r="K61" i="23"/>
  <c r="K65" i="23" s="1"/>
  <c r="S65" i="23" s="1"/>
  <c r="Q61" i="23"/>
  <c r="V61" i="23"/>
  <c r="V65" i="23" s="1"/>
  <c r="S61" i="23"/>
  <c r="U62" i="22"/>
  <c r="T62" i="22"/>
  <c r="Q8" i="22"/>
  <c r="Q61" i="22" s="1"/>
  <c r="Q65" i="22" s="1"/>
  <c r="Q43" i="21"/>
  <c r="Q8" i="21"/>
  <c r="Q61" i="21" s="1"/>
  <c r="Q65" i="21" s="1"/>
  <c r="P43" i="20"/>
  <c r="P61" i="20" s="1"/>
  <c r="P65" i="20" s="1"/>
  <c r="Q8" i="20"/>
  <c r="Q8" i="18"/>
  <c r="Q61" i="18" s="1"/>
  <c r="Q65" i="18" s="1"/>
  <c r="P8" i="18"/>
  <c r="P43" i="17"/>
  <c r="K61" i="15"/>
  <c r="K65" i="15" s="1"/>
  <c r="L61" i="15"/>
  <c r="L65" i="15" s="1"/>
  <c r="Q61" i="15"/>
  <c r="Q65" i="15" s="1"/>
  <c r="M61" i="14"/>
  <c r="M65" i="14" s="1"/>
  <c r="D61" i="14"/>
  <c r="D65" i="14" s="1"/>
  <c r="C61" i="14"/>
  <c r="C65" i="14" s="1"/>
  <c r="S61" i="14"/>
  <c r="E43" i="13"/>
  <c r="K65" i="13"/>
  <c r="S65" i="13" s="1"/>
  <c r="S61" i="13"/>
  <c r="K61" i="12"/>
  <c r="P43" i="12"/>
  <c r="K65" i="12"/>
  <c r="S65" i="12" s="1"/>
  <c r="S61" i="12"/>
  <c r="S65" i="11"/>
  <c r="S61" i="11"/>
  <c r="Q43" i="10"/>
  <c r="S8" i="10"/>
  <c r="Q8" i="10"/>
  <c r="K65" i="10"/>
  <c r="S65" i="10" s="1"/>
  <c r="S61" i="10"/>
  <c r="S61" i="9"/>
  <c r="Q8" i="9"/>
  <c r="Q61" i="9" s="1"/>
  <c r="Q65" i="9" s="1"/>
  <c r="P43" i="8"/>
  <c r="S8" i="8"/>
  <c r="U62" i="7"/>
  <c r="T62" i="7"/>
  <c r="W61" i="7"/>
  <c r="W65" i="7" s="1"/>
  <c r="F61" i="7"/>
  <c r="F65" i="7" s="1"/>
  <c r="M65" i="7"/>
  <c r="S65" i="7" s="1"/>
  <c r="S61" i="7"/>
  <c r="K61" i="6"/>
  <c r="K65" i="6"/>
  <c r="S65" i="6" s="1"/>
  <c r="S61" i="6"/>
  <c r="O61" i="5"/>
  <c r="O65" i="5" s="1"/>
  <c r="G61" i="5"/>
  <c r="G65" i="5" s="1"/>
  <c r="F61" i="5"/>
  <c r="F65" i="5" s="1"/>
  <c r="Q61" i="5"/>
  <c r="Q65" i="5" s="1"/>
  <c r="K65" i="5"/>
  <c r="S65" i="5" s="1"/>
  <c r="S61" i="5"/>
  <c r="Q8" i="4"/>
  <c r="P8" i="4"/>
  <c r="P61" i="4" s="1"/>
  <c r="P65" i="4" s="1"/>
  <c r="K61" i="4"/>
  <c r="S8" i="4"/>
  <c r="C61" i="3"/>
  <c r="C65" i="3" s="1"/>
  <c r="D61" i="3"/>
  <c r="D65" i="3" s="1"/>
  <c r="S8" i="3"/>
  <c r="P8" i="3"/>
  <c r="K65" i="3"/>
  <c r="S65" i="3" s="1"/>
  <c r="S61" i="3"/>
  <c r="S8" i="2"/>
  <c r="P8" i="2"/>
  <c r="K65" i="2"/>
  <c r="S65" i="2" s="1"/>
  <c r="S61" i="2"/>
  <c r="Q8" i="1"/>
  <c r="U8" i="1" s="1"/>
  <c r="M65" i="1"/>
  <c r="S65" i="1" s="1"/>
  <c r="S61" i="1"/>
  <c r="R8" i="14"/>
  <c r="J61" i="14"/>
  <c r="K65" i="18"/>
  <c r="S65" i="18" s="1"/>
  <c r="S61" i="18"/>
  <c r="V61" i="8"/>
  <c r="V65" i="8" s="1"/>
  <c r="R8" i="3"/>
  <c r="J61" i="3"/>
  <c r="U62" i="28"/>
  <c r="T62" i="28"/>
  <c r="E43" i="28"/>
  <c r="U44" i="28"/>
  <c r="T44" i="28"/>
  <c r="E8" i="26"/>
  <c r="U9" i="26"/>
  <c r="T9" i="26"/>
  <c r="Q8" i="28"/>
  <c r="P43" i="24"/>
  <c r="P61" i="24" s="1"/>
  <c r="P65" i="24" s="1"/>
  <c r="T9" i="28"/>
  <c r="E8" i="28"/>
  <c r="U9" i="28"/>
  <c r="U56" i="15"/>
  <c r="T56" i="15"/>
  <c r="E43" i="22"/>
  <c r="T44" i="22"/>
  <c r="U44" i="22"/>
  <c r="E8" i="20"/>
  <c r="U9" i="20"/>
  <c r="T9" i="20"/>
  <c r="U56" i="18"/>
  <c r="T56" i="18"/>
  <c r="E8" i="24"/>
  <c r="U9" i="24"/>
  <c r="T9" i="24"/>
  <c r="U28" i="21"/>
  <c r="T28" i="21"/>
  <c r="Q43" i="20"/>
  <c r="E43" i="18"/>
  <c r="T44" i="18"/>
  <c r="U44" i="18"/>
  <c r="Q65" i="23"/>
  <c r="P61" i="23"/>
  <c r="P65" i="23" s="1"/>
  <c r="U62" i="12"/>
  <c r="T62" i="12"/>
  <c r="U62" i="3"/>
  <c r="T62" i="3"/>
  <c r="E43" i="11"/>
  <c r="U44" i="11"/>
  <c r="T44" i="11"/>
  <c r="T62" i="15"/>
  <c r="U62" i="15"/>
  <c r="U28" i="8"/>
  <c r="T28" i="8"/>
  <c r="E43" i="9"/>
  <c r="U44" i="9"/>
  <c r="T44" i="9"/>
  <c r="E43" i="6"/>
  <c r="U44" i="6"/>
  <c r="T44" i="6"/>
  <c r="U56" i="17"/>
  <c r="T56" i="17"/>
  <c r="Q43" i="16"/>
  <c r="T28" i="6"/>
  <c r="U28" i="6"/>
  <c r="E8" i="5"/>
  <c r="U9" i="5"/>
  <c r="T9" i="5"/>
  <c r="Q8" i="24"/>
  <c r="Q61" i="24" s="1"/>
  <c r="Q65" i="24" s="1"/>
  <c r="P43" i="18"/>
  <c r="U56" i="19"/>
  <c r="T56" i="19"/>
  <c r="Q43" i="17"/>
  <c r="Q61" i="17" s="1"/>
  <c r="Q65" i="17" s="1"/>
  <c r="U28" i="7"/>
  <c r="T28" i="7"/>
  <c r="U28" i="10"/>
  <c r="T28" i="10"/>
  <c r="P43" i="19"/>
  <c r="E43" i="15"/>
  <c r="U44" i="15"/>
  <c r="T44" i="15"/>
  <c r="Q8" i="14"/>
  <c r="Q61" i="14" s="1"/>
  <c r="Q65" i="14" s="1"/>
  <c r="P8" i="12"/>
  <c r="P61" i="12" s="1"/>
  <c r="P65" i="12" s="1"/>
  <c r="P8" i="16"/>
  <c r="P61" i="16" s="1"/>
  <c r="P65" i="16" s="1"/>
  <c r="U28" i="15"/>
  <c r="T28" i="15"/>
  <c r="E43" i="3"/>
  <c r="U44" i="3"/>
  <c r="T44" i="3"/>
  <c r="E8" i="6"/>
  <c r="U9" i="6"/>
  <c r="T9" i="6"/>
  <c r="U56" i="4"/>
  <c r="T56" i="4"/>
  <c r="E8" i="7"/>
  <c r="T9" i="7"/>
  <c r="U9" i="7"/>
  <c r="P43" i="2"/>
  <c r="R8" i="20"/>
  <c r="J61" i="20"/>
  <c r="E43" i="29"/>
  <c r="U44" i="29"/>
  <c r="T44" i="29"/>
  <c r="P43" i="25"/>
  <c r="E43" i="19"/>
  <c r="U44" i="19"/>
  <c r="T44" i="19"/>
  <c r="U56" i="22"/>
  <c r="T56" i="22"/>
  <c r="E8" i="17"/>
  <c r="U9" i="17"/>
  <c r="T9" i="17"/>
  <c r="E43" i="20"/>
  <c r="U44" i="20"/>
  <c r="T44" i="20"/>
  <c r="E43" i="8"/>
  <c r="T44" i="8"/>
  <c r="U44" i="8"/>
  <c r="T62" i="14"/>
  <c r="U62" i="14"/>
  <c r="E43" i="12"/>
  <c r="E61" i="12" s="1"/>
  <c r="U44" i="12"/>
  <c r="T44" i="12"/>
  <c r="Q8" i="16"/>
  <c r="U56" i="7"/>
  <c r="T56" i="7"/>
  <c r="T28" i="16"/>
  <c r="U28" i="16"/>
  <c r="U28" i="5"/>
  <c r="T28" i="5"/>
  <c r="E8" i="3"/>
  <c r="T9" i="3"/>
  <c r="U9" i="3"/>
  <c r="E43" i="1"/>
  <c r="E61" i="1" s="1"/>
  <c r="U44" i="1"/>
  <c r="T44" i="1"/>
  <c r="T28" i="2"/>
  <c r="U28" i="2"/>
  <c r="E43" i="7"/>
  <c r="T44" i="7"/>
  <c r="U44" i="7"/>
  <c r="Q61" i="2"/>
  <c r="Q65" i="2" s="1"/>
  <c r="V61" i="12"/>
  <c r="V65" i="12" s="1"/>
  <c r="Q61" i="29"/>
  <c r="Q65" i="29" s="1"/>
  <c r="E43" i="31"/>
  <c r="U44" i="31"/>
  <c r="T44" i="31"/>
  <c r="S8" i="27"/>
  <c r="K61" i="27"/>
  <c r="P43" i="27"/>
  <c r="P61" i="27" s="1"/>
  <c r="P65" i="27" s="1"/>
  <c r="T62" i="27"/>
  <c r="U62" i="27"/>
  <c r="U28" i="25"/>
  <c r="T28" i="25"/>
  <c r="R8" i="6"/>
  <c r="J61" i="6"/>
  <c r="K65" i="22"/>
  <c r="S65" i="22" s="1"/>
  <c r="S61" i="22"/>
  <c r="K65" i="25"/>
  <c r="S65" i="25" s="1"/>
  <c r="S61" i="25"/>
  <c r="V61" i="20"/>
  <c r="V65" i="20" s="1"/>
  <c r="R8" i="5"/>
  <c r="J61" i="5"/>
  <c r="R8" i="17"/>
  <c r="J61" i="17"/>
  <c r="R8" i="21"/>
  <c r="J61" i="21"/>
  <c r="R8" i="25"/>
  <c r="J61" i="25"/>
  <c r="R8" i="29"/>
  <c r="J61" i="29"/>
  <c r="U28" i="31"/>
  <c r="T28" i="31"/>
  <c r="S8" i="20"/>
  <c r="K61" i="20"/>
  <c r="K65" i="28"/>
  <c r="S65" i="28" s="1"/>
  <c r="S61" i="28"/>
  <c r="M65" i="15"/>
  <c r="U28" i="27"/>
  <c r="T28" i="27"/>
  <c r="E8" i="23"/>
  <c r="U9" i="23"/>
  <c r="T9" i="23"/>
  <c r="U9" i="29"/>
  <c r="E8" i="29"/>
  <c r="T9" i="29"/>
  <c r="E8" i="30"/>
  <c r="U9" i="30"/>
  <c r="T9" i="30"/>
  <c r="E8" i="18"/>
  <c r="T9" i="18"/>
  <c r="U9" i="18"/>
  <c r="U28" i="14"/>
  <c r="T28" i="14"/>
  <c r="E43" i="24"/>
  <c r="T44" i="24"/>
  <c r="U44" i="24"/>
  <c r="E43" i="16"/>
  <c r="U44" i="16"/>
  <c r="T44" i="16"/>
  <c r="E8" i="22"/>
  <c r="U9" i="22"/>
  <c r="T9" i="22"/>
  <c r="P61" i="21"/>
  <c r="P65" i="21" s="1"/>
  <c r="T62" i="23"/>
  <c r="U62" i="23"/>
  <c r="U62" i="6"/>
  <c r="T62" i="6"/>
  <c r="P8" i="10"/>
  <c r="P61" i="10" s="1"/>
  <c r="P65" i="10" s="1"/>
  <c r="U56" i="14"/>
  <c r="T56" i="14"/>
  <c r="U56" i="6"/>
  <c r="T56" i="6"/>
  <c r="T8" i="12"/>
  <c r="E43" i="10"/>
  <c r="U44" i="10"/>
  <c r="T44" i="10"/>
  <c r="Q8" i="6"/>
  <c r="U56" i="2"/>
  <c r="T56" i="2"/>
  <c r="Q43" i="1"/>
  <c r="Q61" i="1" s="1"/>
  <c r="Q65" i="1" s="1"/>
  <c r="U62" i="4"/>
  <c r="T62" i="4"/>
  <c r="Q8" i="7"/>
  <c r="T28" i="3"/>
  <c r="U28" i="3"/>
  <c r="P43" i="3"/>
  <c r="P61" i="3" s="1"/>
  <c r="P65" i="3" s="1"/>
  <c r="E8" i="2"/>
  <c r="T9" i="2"/>
  <c r="U9" i="2"/>
  <c r="Q61" i="3"/>
  <c r="Q65" i="3" s="1"/>
  <c r="T62" i="2"/>
  <c r="U62" i="2"/>
  <c r="K65" i="21"/>
  <c r="S65" i="21" s="1"/>
  <c r="S61" i="21"/>
  <c r="R8" i="24"/>
  <c r="J61" i="24"/>
  <c r="E43" i="25"/>
  <c r="U44" i="25"/>
  <c r="T44" i="25"/>
  <c r="R8" i="4"/>
  <c r="J61" i="4"/>
  <c r="U56" i="27"/>
  <c r="T56" i="27"/>
  <c r="P43" i="22"/>
  <c r="E43" i="21"/>
  <c r="U44" i="21"/>
  <c r="T44" i="21"/>
  <c r="U28" i="19"/>
  <c r="T28" i="19"/>
  <c r="U56" i="5"/>
  <c r="T56" i="5"/>
  <c r="U62" i="9"/>
  <c r="T62" i="9"/>
  <c r="U56" i="16"/>
  <c r="T56" i="16"/>
  <c r="U28" i="11"/>
  <c r="T28" i="11"/>
  <c r="P8" i="15"/>
  <c r="P61" i="15" s="1"/>
  <c r="P65" i="15" s="1"/>
  <c r="P43" i="13"/>
  <c r="T43" i="13" s="1"/>
  <c r="E8" i="16"/>
  <c r="U9" i="16"/>
  <c r="T9" i="16"/>
  <c r="Q61" i="4"/>
  <c r="Q65" i="4" s="1"/>
  <c r="T56" i="1"/>
  <c r="U56" i="1"/>
  <c r="P43" i="1"/>
  <c r="R8" i="16"/>
  <c r="J61" i="16"/>
  <c r="K65" i="24"/>
  <c r="S65" i="24" s="1"/>
  <c r="S61" i="24"/>
  <c r="U28" i="22"/>
  <c r="T28" i="22"/>
  <c r="V61" i="24"/>
  <c r="V65" i="24" s="1"/>
  <c r="R8" i="10"/>
  <c r="J61" i="10"/>
  <c r="K65" i="26"/>
  <c r="S65" i="26" s="1"/>
  <c r="S61" i="26"/>
  <c r="V61" i="28"/>
  <c r="V65" i="28" s="1"/>
  <c r="R8" i="18"/>
  <c r="J61" i="18"/>
  <c r="R8" i="22"/>
  <c r="J61" i="22"/>
  <c r="R8" i="26"/>
  <c r="J61" i="26"/>
  <c r="R8" i="30"/>
  <c r="J61" i="30"/>
  <c r="K65" i="19"/>
  <c r="S65" i="19" s="1"/>
  <c r="S61" i="19"/>
  <c r="U62" i="31"/>
  <c r="T62" i="31"/>
  <c r="K65" i="30"/>
  <c r="S65" i="30" s="1"/>
  <c r="S61" i="30"/>
  <c r="E8" i="27"/>
  <c r="U9" i="27"/>
  <c r="T9" i="27"/>
  <c r="T28" i="24"/>
  <c r="U28" i="24"/>
  <c r="Q43" i="27"/>
  <c r="Q61" i="27" s="1"/>
  <c r="Q65" i="27" s="1"/>
  <c r="U62" i="26"/>
  <c r="T62" i="26"/>
  <c r="P8" i="25"/>
  <c r="P61" i="25" s="1"/>
  <c r="P65" i="25" s="1"/>
  <c r="K65" i="16"/>
  <c r="S65" i="16" s="1"/>
  <c r="S61" i="16"/>
  <c r="Q61" i="20"/>
  <c r="Q65" i="20" s="1"/>
  <c r="E43" i="17"/>
  <c r="T44" i="17"/>
  <c r="U44" i="17"/>
  <c r="U62" i="13"/>
  <c r="T62" i="13"/>
  <c r="U28" i="23"/>
  <c r="T28" i="23"/>
  <c r="P8" i="19"/>
  <c r="E8" i="19"/>
  <c r="T9" i="19"/>
  <c r="U9" i="19"/>
  <c r="E8" i="25"/>
  <c r="T9" i="25"/>
  <c r="U9" i="25"/>
  <c r="U9" i="21"/>
  <c r="Q8" i="11"/>
  <c r="P8" i="17"/>
  <c r="P61" i="17" s="1"/>
  <c r="P65" i="17" s="1"/>
  <c r="P8" i="11"/>
  <c r="P43" i="14"/>
  <c r="Q43" i="13"/>
  <c r="U43" i="13" s="1"/>
  <c r="Q8" i="12"/>
  <c r="Q61" i="12" s="1"/>
  <c r="Q65" i="12" s="1"/>
  <c r="E8" i="11"/>
  <c r="U9" i="11"/>
  <c r="T9" i="11"/>
  <c r="E8" i="8"/>
  <c r="U9" i="8"/>
  <c r="T9" i="8"/>
  <c r="T28" i="9"/>
  <c r="U28" i="9"/>
  <c r="E8" i="14"/>
  <c r="U9" i="14"/>
  <c r="T9" i="14"/>
  <c r="E8" i="9"/>
  <c r="U9" i="9"/>
  <c r="T9" i="9"/>
  <c r="U9" i="12"/>
  <c r="P8" i="6"/>
  <c r="P61" i="6" s="1"/>
  <c r="P65" i="6" s="1"/>
  <c r="E8" i="4"/>
  <c r="U9" i="4"/>
  <c r="T9" i="4"/>
  <c r="P8" i="1"/>
  <c r="E43" i="5"/>
  <c r="T44" i="5"/>
  <c r="U44" i="5"/>
  <c r="T62" i="5"/>
  <c r="U62" i="5"/>
  <c r="T9" i="1"/>
  <c r="U28" i="1"/>
  <c r="T28" i="1"/>
  <c r="R8" i="2"/>
  <c r="J61" i="2"/>
  <c r="R8" i="9"/>
  <c r="J61" i="9"/>
  <c r="U56" i="25"/>
  <c r="T56" i="25"/>
  <c r="V61" i="16"/>
  <c r="V65" i="16" s="1"/>
  <c r="R8" i="11"/>
  <c r="J61" i="11"/>
  <c r="Q43" i="28"/>
  <c r="U28" i="26"/>
  <c r="T28" i="26"/>
  <c r="U56" i="24"/>
  <c r="T56" i="24"/>
  <c r="E43" i="23"/>
  <c r="U44" i="23"/>
  <c r="T44" i="23"/>
  <c r="P8" i="22"/>
  <c r="E8" i="15"/>
  <c r="T9" i="15"/>
  <c r="U9" i="15"/>
  <c r="U62" i="17"/>
  <c r="T62" i="17"/>
  <c r="U28" i="13"/>
  <c r="T28" i="13"/>
  <c r="U56" i="11"/>
  <c r="T56" i="11"/>
  <c r="U56" i="8"/>
  <c r="T56" i="8"/>
  <c r="T28" i="4"/>
  <c r="U28" i="4"/>
  <c r="E8" i="13"/>
  <c r="U9" i="13"/>
  <c r="T9" i="13"/>
  <c r="E8" i="10"/>
  <c r="U9" i="10"/>
  <c r="T9" i="10"/>
  <c r="U56" i="9"/>
  <c r="T56" i="9"/>
  <c r="E43" i="14"/>
  <c r="T44" i="14"/>
  <c r="U44" i="14"/>
  <c r="U28" i="12"/>
  <c r="T28" i="12"/>
  <c r="P8" i="9"/>
  <c r="P61" i="9" s="1"/>
  <c r="P65" i="9" s="1"/>
  <c r="E43" i="4"/>
  <c r="T44" i="4"/>
  <c r="U44" i="4"/>
  <c r="Q43" i="6"/>
  <c r="P8" i="5"/>
  <c r="P61" i="5" s="1"/>
  <c r="P65" i="5" s="1"/>
  <c r="R8" i="28"/>
  <c r="J61" i="28"/>
  <c r="U28" i="30"/>
  <c r="T28" i="30"/>
  <c r="E43" i="30"/>
  <c r="U44" i="30"/>
  <c r="T44" i="30"/>
  <c r="U62" i="25"/>
  <c r="T62" i="25"/>
  <c r="U56" i="28"/>
  <c r="T56" i="28"/>
  <c r="R8" i="8"/>
  <c r="J61" i="8"/>
  <c r="R61" i="1"/>
  <c r="J65" i="1"/>
  <c r="R65" i="1" s="1"/>
  <c r="R8" i="12"/>
  <c r="J61" i="12"/>
  <c r="K65" i="17"/>
  <c r="S65" i="17" s="1"/>
  <c r="S61" i="17"/>
  <c r="V61" i="1"/>
  <c r="V65" i="1" s="1"/>
  <c r="R8" i="7"/>
  <c r="J61" i="7"/>
  <c r="U56" i="29"/>
  <c r="T56" i="29"/>
  <c r="U28" i="29"/>
  <c r="T28" i="29"/>
  <c r="U28" i="28"/>
  <c r="T28" i="28"/>
  <c r="R8" i="15"/>
  <c r="J61" i="15"/>
  <c r="V61" i="4"/>
  <c r="V65" i="4" s="1"/>
  <c r="R8" i="13"/>
  <c r="J61" i="13"/>
  <c r="R8" i="19"/>
  <c r="J61" i="19"/>
  <c r="R8" i="23"/>
  <c r="J61" i="23"/>
  <c r="R8" i="27"/>
  <c r="J61" i="27"/>
  <c r="R8" i="31"/>
  <c r="J61" i="31"/>
  <c r="S8" i="29"/>
  <c r="K61" i="29"/>
  <c r="P8" i="29"/>
  <c r="P61" i="29" s="1"/>
  <c r="P65" i="29" s="1"/>
  <c r="E43" i="27"/>
  <c r="U44" i="27"/>
  <c r="T44" i="27"/>
  <c r="E43" i="26"/>
  <c r="U44" i="26"/>
  <c r="T44" i="26"/>
  <c r="U56" i="23"/>
  <c r="T56" i="23"/>
  <c r="Q8" i="26"/>
  <c r="Q61" i="26" s="1"/>
  <c r="Q65" i="26" s="1"/>
  <c r="T62" i="29"/>
  <c r="U62" i="29"/>
  <c r="P8" i="28"/>
  <c r="P61" i="28" s="1"/>
  <c r="P65" i="28" s="1"/>
  <c r="E8" i="31"/>
  <c r="Q43" i="19"/>
  <c r="U62" i="16"/>
  <c r="T62" i="16"/>
  <c r="Q8" i="19"/>
  <c r="U62" i="24"/>
  <c r="T62" i="24"/>
  <c r="U28" i="18"/>
  <c r="T28" i="18"/>
  <c r="P8" i="13"/>
  <c r="P43" i="11"/>
  <c r="P61" i="18"/>
  <c r="P65" i="18" s="1"/>
  <c r="U28" i="17"/>
  <c r="T28" i="17"/>
  <c r="Q43" i="7"/>
  <c r="U28" i="20"/>
  <c r="T28" i="20"/>
  <c r="U44" i="13"/>
  <c r="U9" i="1"/>
  <c r="E43" i="2"/>
  <c r="U44" i="2"/>
  <c r="T44" i="2"/>
  <c r="Q61" i="10" l="1"/>
  <c r="Q65" i="10" s="1"/>
  <c r="P61" i="22"/>
  <c r="P65" i="22" s="1"/>
  <c r="P61" i="14"/>
  <c r="P65" i="14" s="1"/>
  <c r="P61" i="1"/>
  <c r="P65" i="1" s="1"/>
  <c r="Q61" i="11"/>
  <c r="Q65" i="11" s="1"/>
  <c r="S61" i="8"/>
  <c r="P61" i="2"/>
  <c r="P65" i="2" s="1"/>
  <c r="Q61" i="16"/>
  <c r="Q65" i="16" s="1"/>
  <c r="Q61" i="19"/>
  <c r="Q65" i="19" s="1"/>
  <c r="S61" i="15"/>
  <c r="S65" i="15"/>
  <c r="U8" i="21"/>
  <c r="P61" i="19"/>
  <c r="P65" i="19" s="1"/>
  <c r="P61" i="13"/>
  <c r="P65" i="13" s="1"/>
  <c r="K65" i="4"/>
  <c r="S65" i="4" s="1"/>
  <c r="S61" i="4"/>
  <c r="R61" i="31"/>
  <c r="J65" i="31"/>
  <c r="R65" i="31" s="1"/>
  <c r="R61" i="13"/>
  <c r="J65" i="13"/>
  <c r="R65" i="13" s="1"/>
  <c r="R61" i="12"/>
  <c r="J65" i="12"/>
  <c r="R65" i="12" s="1"/>
  <c r="E61" i="10"/>
  <c r="U8" i="10"/>
  <c r="T8" i="10"/>
  <c r="E61" i="15"/>
  <c r="U8" i="15"/>
  <c r="T8" i="15"/>
  <c r="R61" i="9"/>
  <c r="J65" i="9"/>
  <c r="R65" i="9" s="1"/>
  <c r="E61" i="14"/>
  <c r="U8" i="14"/>
  <c r="T8" i="14"/>
  <c r="E61" i="11"/>
  <c r="U8" i="11"/>
  <c r="T8" i="11"/>
  <c r="T43" i="24"/>
  <c r="U43" i="24"/>
  <c r="U8" i="30"/>
  <c r="E61" i="30"/>
  <c r="T8" i="30"/>
  <c r="R61" i="6"/>
  <c r="J65" i="6"/>
  <c r="R65" i="6" s="1"/>
  <c r="R61" i="20"/>
  <c r="J65" i="20"/>
  <c r="R65" i="20" s="1"/>
  <c r="U43" i="6"/>
  <c r="T43" i="6"/>
  <c r="Q61" i="28"/>
  <c r="Q65" i="28" s="1"/>
  <c r="R61" i="30"/>
  <c r="J65" i="30"/>
  <c r="R65" i="30" s="1"/>
  <c r="Q61" i="7"/>
  <c r="Q65" i="7" s="1"/>
  <c r="R61" i="29"/>
  <c r="J65" i="29"/>
  <c r="R65" i="29" s="1"/>
  <c r="R61" i="5"/>
  <c r="J65" i="5"/>
  <c r="R65" i="5" s="1"/>
  <c r="E61" i="24"/>
  <c r="U8" i="24"/>
  <c r="T8" i="24"/>
  <c r="U43" i="22"/>
  <c r="T43" i="22"/>
  <c r="R61" i="3"/>
  <c r="J65" i="3"/>
  <c r="R65" i="3" s="1"/>
  <c r="J65" i="2"/>
  <c r="R65" i="2" s="1"/>
  <c r="R61" i="2"/>
  <c r="E61" i="27"/>
  <c r="U8" i="27"/>
  <c r="T8" i="27"/>
  <c r="U43" i="21"/>
  <c r="T43" i="21"/>
  <c r="U43" i="10"/>
  <c r="T43" i="10"/>
  <c r="E61" i="22"/>
  <c r="U8" i="22"/>
  <c r="T8" i="22"/>
  <c r="T8" i="29"/>
  <c r="E61" i="29"/>
  <c r="U8" i="29"/>
  <c r="U43" i="7"/>
  <c r="T43" i="7"/>
  <c r="E61" i="21"/>
  <c r="T43" i="19"/>
  <c r="U43" i="19"/>
  <c r="E61" i="6"/>
  <c r="U8" i="6"/>
  <c r="T8" i="6"/>
  <c r="T8" i="1"/>
  <c r="U43" i="11"/>
  <c r="T43" i="11"/>
  <c r="R61" i="15"/>
  <c r="J65" i="15"/>
  <c r="R65" i="15" s="1"/>
  <c r="R61" i="7"/>
  <c r="J65" i="7"/>
  <c r="R65" i="7" s="1"/>
  <c r="T43" i="14"/>
  <c r="U43" i="14"/>
  <c r="E61" i="13"/>
  <c r="U8" i="13"/>
  <c r="T8" i="13"/>
  <c r="R61" i="11"/>
  <c r="J65" i="11"/>
  <c r="R65" i="11" s="1"/>
  <c r="U43" i="5"/>
  <c r="T43" i="5"/>
  <c r="E61" i="25"/>
  <c r="T8" i="25"/>
  <c r="U8" i="25"/>
  <c r="R61" i="26"/>
  <c r="J65" i="26"/>
  <c r="R65" i="26" s="1"/>
  <c r="J65" i="16"/>
  <c r="R65" i="16" s="1"/>
  <c r="R61" i="16"/>
  <c r="E61" i="16"/>
  <c r="T8" i="16"/>
  <c r="U8" i="16"/>
  <c r="U43" i="25"/>
  <c r="T43" i="25"/>
  <c r="R61" i="25"/>
  <c r="J65" i="25"/>
  <c r="R65" i="25" s="1"/>
  <c r="T43" i="31"/>
  <c r="U43" i="31"/>
  <c r="E61" i="3"/>
  <c r="U8" i="3"/>
  <c r="T8" i="3"/>
  <c r="U43" i="9"/>
  <c r="T43" i="9"/>
  <c r="U43" i="18"/>
  <c r="T43" i="18"/>
  <c r="E61" i="26"/>
  <c r="U8" i="26"/>
  <c r="T8" i="26"/>
  <c r="U43" i="27"/>
  <c r="T43" i="27"/>
  <c r="R61" i="23"/>
  <c r="J65" i="23"/>
  <c r="R65" i="23" s="1"/>
  <c r="R61" i="8"/>
  <c r="J65" i="8"/>
  <c r="R65" i="8" s="1"/>
  <c r="U43" i="30"/>
  <c r="T43" i="30"/>
  <c r="U43" i="23"/>
  <c r="T43" i="23"/>
  <c r="E61" i="9"/>
  <c r="U8" i="9"/>
  <c r="T8" i="9"/>
  <c r="P61" i="11"/>
  <c r="P65" i="11" s="1"/>
  <c r="J65" i="10"/>
  <c r="R65" i="10" s="1"/>
  <c r="R61" i="10"/>
  <c r="R61" i="24"/>
  <c r="J65" i="24"/>
  <c r="R65" i="24" s="1"/>
  <c r="U8" i="12"/>
  <c r="T43" i="8"/>
  <c r="U43" i="8"/>
  <c r="E65" i="1"/>
  <c r="U61" i="1"/>
  <c r="T61" i="1"/>
  <c r="U43" i="4"/>
  <c r="T43" i="4"/>
  <c r="Q61" i="13"/>
  <c r="Q65" i="13" s="1"/>
  <c r="E61" i="8"/>
  <c r="U8" i="8"/>
  <c r="T8" i="8"/>
  <c r="R61" i="22"/>
  <c r="J65" i="22"/>
  <c r="R65" i="22" s="1"/>
  <c r="E61" i="2"/>
  <c r="U8" i="2"/>
  <c r="T8" i="2"/>
  <c r="E65" i="12"/>
  <c r="U61" i="12"/>
  <c r="T61" i="12"/>
  <c r="U43" i="16"/>
  <c r="T43" i="16"/>
  <c r="E61" i="18"/>
  <c r="U8" i="18"/>
  <c r="T8" i="18"/>
  <c r="K65" i="20"/>
  <c r="S65" i="20" s="1"/>
  <c r="S61" i="20"/>
  <c r="R61" i="21"/>
  <c r="J65" i="21"/>
  <c r="R65" i="21" s="1"/>
  <c r="E61" i="17"/>
  <c r="U8" i="17"/>
  <c r="T8" i="17"/>
  <c r="E61" i="7"/>
  <c r="U8" i="7"/>
  <c r="T8" i="7"/>
  <c r="U43" i="3"/>
  <c r="T43" i="3"/>
  <c r="U43" i="15"/>
  <c r="T43" i="15"/>
  <c r="U8" i="28"/>
  <c r="E61" i="28"/>
  <c r="T8" i="28"/>
  <c r="U43" i="26"/>
  <c r="T43" i="26"/>
  <c r="K65" i="29"/>
  <c r="S65" i="29" s="1"/>
  <c r="S61" i="29"/>
  <c r="R61" i="19"/>
  <c r="J65" i="19"/>
  <c r="R65" i="19" s="1"/>
  <c r="E61" i="19"/>
  <c r="U8" i="19"/>
  <c r="T8" i="19"/>
  <c r="U43" i="17"/>
  <c r="T43" i="17"/>
  <c r="E61" i="23"/>
  <c r="T8" i="23"/>
  <c r="U8" i="23"/>
  <c r="U43" i="12"/>
  <c r="T43" i="12"/>
  <c r="E61" i="20"/>
  <c r="U8" i="20"/>
  <c r="T8" i="20"/>
  <c r="U43" i="28"/>
  <c r="T43" i="28"/>
  <c r="R61" i="14"/>
  <c r="J65" i="14"/>
  <c r="R65" i="14" s="1"/>
  <c r="R61" i="27"/>
  <c r="J65" i="27"/>
  <c r="R65" i="27" s="1"/>
  <c r="T43" i="2"/>
  <c r="U43" i="2"/>
  <c r="T8" i="31"/>
  <c r="E61" i="31"/>
  <c r="U8" i="31"/>
  <c r="R61" i="28"/>
  <c r="J65" i="28"/>
  <c r="R65" i="28" s="1"/>
  <c r="E61" i="4"/>
  <c r="T8" i="4"/>
  <c r="U8" i="4"/>
  <c r="R61" i="18"/>
  <c r="J65" i="18"/>
  <c r="R65" i="18" s="1"/>
  <c r="R61" i="4"/>
  <c r="J65" i="4"/>
  <c r="R65" i="4" s="1"/>
  <c r="Q61" i="6"/>
  <c r="Q65" i="6" s="1"/>
  <c r="R61" i="17"/>
  <c r="J65" i="17"/>
  <c r="R65" i="17" s="1"/>
  <c r="K65" i="27"/>
  <c r="S65" i="27" s="1"/>
  <c r="S61" i="27"/>
  <c r="U43" i="1"/>
  <c r="T43" i="1"/>
  <c r="U43" i="20"/>
  <c r="T43" i="20"/>
  <c r="U43" i="29"/>
  <c r="T43" i="29"/>
  <c r="E61" i="5"/>
  <c r="U8" i="5"/>
  <c r="T8" i="5"/>
  <c r="E65" i="18" l="1"/>
  <c r="T61" i="18"/>
  <c r="U61" i="18"/>
  <c r="E65" i="2"/>
  <c r="U61" i="2"/>
  <c r="T61" i="2"/>
  <c r="E65" i="21"/>
  <c r="U61" i="21"/>
  <c r="T61" i="21"/>
  <c r="E65" i="22"/>
  <c r="T61" i="22"/>
  <c r="U61" i="22"/>
  <c r="E65" i="24"/>
  <c r="T61" i="24"/>
  <c r="U61" i="24"/>
  <c r="E65" i="30"/>
  <c r="U61" i="30"/>
  <c r="T61" i="30"/>
  <c r="E65" i="17"/>
  <c r="T61" i="17"/>
  <c r="U61" i="17"/>
  <c r="E65" i="13"/>
  <c r="U61" i="13"/>
  <c r="T61" i="13"/>
  <c r="E65" i="14"/>
  <c r="T61" i="14"/>
  <c r="U61" i="14"/>
  <c r="E65" i="10"/>
  <c r="T61" i="10"/>
  <c r="U61" i="10"/>
  <c r="E65" i="3"/>
  <c r="U61" i="3"/>
  <c r="T61" i="3"/>
  <c r="E65" i="25"/>
  <c r="U61" i="25"/>
  <c r="T61" i="25"/>
  <c r="E65" i="26"/>
  <c r="U61" i="26"/>
  <c r="T61" i="26"/>
  <c r="E65" i="16"/>
  <c r="U61" i="16"/>
  <c r="T61" i="16"/>
  <c r="E65" i="5"/>
  <c r="T61" i="5"/>
  <c r="U61" i="5"/>
  <c r="E65" i="29"/>
  <c r="U61" i="29"/>
  <c r="T61" i="29"/>
  <c r="E65" i="31"/>
  <c r="U61" i="31"/>
  <c r="T61" i="31"/>
  <c r="E65" i="4"/>
  <c r="T61" i="4"/>
  <c r="U61" i="4"/>
  <c r="U65" i="12"/>
  <c r="T65" i="12"/>
  <c r="E65" i="8"/>
  <c r="T61" i="8"/>
  <c r="U61" i="8"/>
  <c r="E65" i="6"/>
  <c r="T61" i="6"/>
  <c r="U61" i="6"/>
  <c r="U65" i="1"/>
  <c r="T65" i="1"/>
  <c r="E65" i="19"/>
  <c r="U61" i="19"/>
  <c r="T61" i="19"/>
  <c r="E65" i="28"/>
  <c r="U61" i="28"/>
  <c r="T61" i="28"/>
  <c r="E65" i="7"/>
  <c r="T61" i="7"/>
  <c r="U61" i="7"/>
  <c r="E65" i="9"/>
  <c r="U61" i="9"/>
  <c r="T61" i="9"/>
  <c r="E65" i="11"/>
  <c r="U61" i="11"/>
  <c r="T61" i="11"/>
  <c r="E65" i="15"/>
  <c r="U61" i="15"/>
  <c r="T61" i="15"/>
  <c r="E65" i="23"/>
  <c r="U61" i="23"/>
  <c r="T61" i="23"/>
  <c r="E65" i="20"/>
  <c r="U61" i="20"/>
  <c r="T61" i="20"/>
  <c r="E65" i="27"/>
  <c r="U61" i="27"/>
  <c r="T61" i="27"/>
  <c r="U65" i="30" l="1"/>
  <c r="T65" i="30"/>
  <c r="U65" i="7"/>
  <c r="T65" i="7"/>
  <c r="U65" i="10"/>
  <c r="T65" i="10"/>
  <c r="T65" i="2"/>
  <c r="U65" i="2"/>
  <c r="U65" i="16"/>
  <c r="T65" i="16"/>
  <c r="U65" i="13"/>
  <c r="T65" i="13"/>
  <c r="U65" i="11"/>
  <c r="T65" i="11"/>
  <c r="U65" i="5"/>
  <c r="T65" i="5"/>
  <c r="U65" i="17"/>
  <c r="T65" i="17"/>
  <c r="U65" i="15"/>
  <c r="T65" i="15"/>
  <c r="U65" i="3"/>
  <c r="T65" i="3"/>
  <c r="U65" i="20"/>
  <c r="T65" i="20"/>
  <c r="U65" i="29"/>
  <c r="T65" i="29"/>
  <c r="U65" i="6"/>
  <c r="T65" i="6"/>
  <c r="U65" i="25"/>
  <c r="T65" i="25"/>
  <c r="U65" i="22"/>
  <c r="T65" i="22"/>
  <c r="T65" i="21"/>
  <c r="U65" i="21"/>
  <c r="U65" i="26"/>
  <c r="T65" i="26"/>
  <c r="T65" i="24"/>
  <c r="U65" i="24"/>
  <c r="U65" i="28"/>
  <c r="T65" i="28"/>
  <c r="U65" i="4"/>
  <c r="T65" i="4"/>
  <c r="U65" i="23"/>
  <c r="T65" i="23"/>
  <c r="U65" i="9"/>
  <c r="T65" i="9"/>
  <c r="U65" i="27"/>
  <c r="T65" i="27"/>
  <c r="T65" i="19"/>
  <c r="U65" i="19"/>
  <c r="U65" i="8"/>
  <c r="T65" i="8"/>
  <c r="U65" i="31"/>
  <c r="T65" i="31"/>
  <c r="U65" i="14"/>
  <c r="T65" i="14"/>
  <c r="U65" i="18"/>
  <c r="T65" i="18"/>
</calcChain>
</file>

<file path=xl/sharedStrings.xml><?xml version="1.0" encoding="utf-8"?>
<sst xmlns="http://schemas.openxmlformats.org/spreadsheetml/2006/main" count="3410" uniqueCount="130">
  <si>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</si>
  <si>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</si>
  <si>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</si>
  <si>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</si>
  <si>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NORTHERN CAPE: JOHN TAOLO GAETSEWE (DC45)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</si>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</sst>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8025000</v>
      </c>
      <c r="C8" s="36">
        <f t="shared" si="0"/>
        <v>0</v>
      </c>
      <c r="D8" s="36">
        <f t="shared" si="0"/>
        <v>0</v>
      </c>
      <c r="E8" s="36">
        <f t="shared" si="0"/>
        <v>8025000</v>
      </c>
      <c r="F8" s="37">
        <f t="shared" si="0"/>
        <v>8025000</v>
      </c>
      <c r="G8" s="38">
        <f t="shared" si="0"/>
        <v>8025000</v>
      </c>
      <c r="H8" s="37">
        <f t="shared" si="0"/>
        <v>2232000</v>
      </c>
      <c r="I8" s="38">
        <f t="shared" si="0"/>
        <v>934639</v>
      </c>
      <c r="J8" s="37">
        <f t="shared" si="0"/>
        <v>1772000</v>
      </c>
      <c r="K8" s="38">
        <f t="shared" si="0"/>
        <v>1758601</v>
      </c>
      <c r="L8" s="37">
        <f t="shared" si="0"/>
        <v>1375000</v>
      </c>
      <c r="M8" s="38">
        <f t="shared" si="0"/>
        <v>1749218</v>
      </c>
      <c r="N8" s="37">
        <f t="shared" si="0"/>
        <v>0</v>
      </c>
      <c r="O8" s="38">
        <f t="shared" si="0"/>
        <v>0</v>
      </c>
      <c r="P8" s="37">
        <f t="shared" si="0"/>
        <v>5379000</v>
      </c>
      <c r="Q8" s="38">
        <f t="shared" si="0"/>
        <v>4442458</v>
      </c>
      <c r="R8" s="16">
        <f>IF(($J8       =0),0,((($L8       -$J8       )/$J8       )*100))</f>
        <v>-22.404063205417607</v>
      </c>
      <c r="S8" s="17">
        <f>IF(($K8       =0),0,((($M8       -$K8       )/$K8       )*100))</f>
        <v>-0.53354911091259472</v>
      </c>
      <c r="T8" s="16">
        <f>IF(($E8       =0),0,(($P8       /$E8       )*100))</f>
        <v>67.028037383177576</v>
      </c>
      <c r="U8" s="18">
        <f>IF(($E8       =0),0,(($Q8       /$E8       )*100))</f>
        <v>55.357732087227419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2325000</v>
      </c>
      <c r="C9" s="39">
        <f t="shared" si="2"/>
        <v>0</v>
      </c>
      <c r="D9" s="39">
        <f t="shared" si="2"/>
        <v>0</v>
      </c>
      <c r="E9" s="39">
        <f t="shared" si="2"/>
        <v>2325000</v>
      </c>
      <c r="F9" s="40">
        <f t="shared" si="2"/>
        <v>2325000</v>
      </c>
      <c r="G9" s="41">
        <f t="shared" si="2"/>
        <v>2325000</v>
      </c>
      <c r="H9" s="40">
        <f t="shared" si="2"/>
        <v>667000</v>
      </c>
      <c r="I9" s="41">
        <f t="shared" si="2"/>
        <v>187044</v>
      </c>
      <c r="J9" s="40">
        <f t="shared" si="2"/>
        <v>487000</v>
      </c>
      <c r="K9" s="41">
        <f t="shared" si="2"/>
        <v>487225</v>
      </c>
      <c r="L9" s="40">
        <f t="shared" si="2"/>
        <v>459000</v>
      </c>
      <c r="M9" s="41">
        <f t="shared" si="2"/>
        <v>449263</v>
      </c>
      <c r="N9" s="40">
        <f t="shared" si="2"/>
        <v>0</v>
      </c>
      <c r="O9" s="41">
        <f t="shared" si="2"/>
        <v>0</v>
      </c>
      <c r="P9" s="40">
        <f t="shared" si="2"/>
        <v>1613000</v>
      </c>
      <c r="Q9" s="41">
        <f t="shared" si="2"/>
        <v>1123532</v>
      </c>
      <c r="R9" s="20">
        <f>IF(($J9       =0),0,((($L9       -$J9       )/$J9       )*100))</f>
        <v>-5.7494866529774127</v>
      </c>
      <c r="S9" s="21">
        <f>IF(($K9       =0),0,((($M9       -$K9       )/$K9       )*100))</f>
        <v>-7.791472112473703</v>
      </c>
      <c r="T9" s="20">
        <f>IF(($E9       =0),0,(($P9       /$E9       )*100))</f>
        <v>69.376344086021504</v>
      </c>
      <c r="U9" s="22">
        <f>IF(($E9       =0),0,(($Q9       /$E9       )*100))</f>
        <v>48.323956989247314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2325000</v>
      </c>
      <c r="C16" s="42"/>
      <c r="D16" s="42"/>
      <c r="E16" s="42">
        <f t="shared" si="4"/>
        <v>2325000</v>
      </c>
      <c r="F16" s="43">
        <v>2325000</v>
      </c>
      <c r="G16" s="44">
        <v>2325000</v>
      </c>
      <c r="H16" s="43">
        <v>667000</v>
      </c>
      <c r="I16" s="44">
        <v>187044</v>
      </c>
      <c r="J16" s="43">
        <v>487000</v>
      </c>
      <c r="K16" s="44">
        <v>487225</v>
      </c>
      <c r="L16" s="43">
        <v>459000</v>
      </c>
      <c r="M16" s="44">
        <v>449263</v>
      </c>
      <c r="N16" s="43"/>
      <c r="O16" s="44"/>
      <c r="P16" s="43">
        <f t="shared" si="5"/>
        <v>1613000</v>
      </c>
      <c r="Q16" s="44">
        <f t="shared" si="6"/>
        <v>1123532</v>
      </c>
      <c r="R16" s="24">
        <f t="shared" si="7"/>
        <v>-5.7494866529774127</v>
      </c>
      <c r="S16" s="25">
        <f t="shared" si="8"/>
        <v>-7.791472112473703</v>
      </c>
      <c r="T16" s="24">
        <f t="shared" si="9"/>
        <v>69.376344086021504</v>
      </c>
      <c r="U16" s="26">
        <f t="shared" si="10"/>
        <v>48.323956989247314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5700000</v>
      </c>
      <c r="C28" s="39">
        <f t="shared" si="11"/>
        <v>0</v>
      </c>
      <c r="D28" s="39">
        <f t="shared" si="11"/>
        <v>0</v>
      </c>
      <c r="E28" s="39">
        <f t="shared" si="11"/>
        <v>5700000</v>
      </c>
      <c r="F28" s="40">
        <f t="shared" si="11"/>
        <v>5700000</v>
      </c>
      <c r="G28" s="41">
        <f t="shared" si="11"/>
        <v>5700000</v>
      </c>
      <c r="H28" s="40">
        <f t="shared" si="11"/>
        <v>1565000</v>
      </c>
      <c r="I28" s="41">
        <f t="shared" si="11"/>
        <v>747595</v>
      </c>
      <c r="J28" s="40">
        <f t="shared" si="11"/>
        <v>1285000</v>
      </c>
      <c r="K28" s="41">
        <f t="shared" si="11"/>
        <v>1271376</v>
      </c>
      <c r="L28" s="40">
        <f t="shared" si="11"/>
        <v>916000</v>
      </c>
      <c r="M28" s="41">
        <f t="shared" si="11"/>
        <v>1299955</v>
      </c>
      <c r="N28" s="40">
        <f t="shared" si="11"/>
        <v>0</v>
      </c>
      <c r="O28" s="41">
        <f t="shared" si="11"/>
        <v>0</v>
      </c>
      <c r="P28" s="40">
        <f t="shared" si="11"/>
        <v>3766000</v>
      </c>
      <c r="Q28" s="41">
        <f t="shared" si="11"/>
        <v>3318926</v>
      </c>
      <c r="R28" s="20">
        <f t="shared" si="7"/>
        <v>-28.715953307392994</v>
      </c>
      <c r="S28" s="21">
        <f t="shared" si="8"/>
        <v>2.2478794628811616</v>
      </c>
      <c r="T28" s="20">
        <f t="shared" si="9"/>
        <v>66.070175438596493</v>
      </c>
      <c r="U28" s="22">
        <f t="shared" si="10"/>
        <v>58.226771929824558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126000</v>
      </c>
      <c r="I31" s="44">
        <v>85000</v>
      </c>
      <c r="J31" s="43">
        <v>379000</v>
      </c>
      <c r="K31" s="44">
        <v>379512</v>
      </c>
      <c r="L31" s="43">
        <v>126000</v>
      </c>
      <c r="M31" s="44">
        <v>127500</v>
      </c>
      <c r="N31" s="43"/>
      <c r="O31" s="44"/>
      <c r="P31" s="43">
        <f t="shared" si="5"/>
        <v>631000</v>
      </c>
      <c r="Q31" s="44">
        <f t="shared" si="6"/>
        <v>592012</v>
      </c>
      <c r="R31" s="24">
        <f t="shared" si="7"/>
        <v>-66.754617414248017</v>
      </c>
      <c r="S31" s="25">
        <f t="shared" si="8"/>
        <v>-66.404224372351862</v>
      </c>
      <c r="T31" s="24">
        <f t="shared" si="9"/>
        <v>63.1</v>
      </c>
      <c r="U31" s="26">
        <f t="shared" si="10"/>
        <v>59.2012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>
        <v>4700000</v>
      </c>
      <c r="C34" s="42"/>
      <c r="D34" s="42"/>
      <c r="E34" s="42">
        <f t="shared" si="4"/>
        <v>4700000</v>
      </c>
      <c r="F34" s="43">
        <v>4700000</v>
      </c>
      <c r="G34" s="44">
        <v>4700000</v>
      </c>
      <c r="H34" s="43">
        <v>1439000</v>
      </c>
      <c r="I34" s="44">
        <v>662595</v>
      </c>
      <c r="J34" s="43">
        <v>906000</v>
      </c>
      <c r="K34" s="44">
        <v>891864</v>
      </c>
      <c r="L34" s="43">
        <v>790000</v>
      </c>
      <c r="M34" s="44">
        <v>1172455</v>
      </c>
      <c r="N34" s="43"/>
      <c r="O34" s="44"/>
      <c r="P34" s="43">
        <f t="shared" si="5"/>
        <v>3135000</v>
      </c>
      <c r="Q34" s="44">
        <f t="shared" si="6"/>
        <v>2726914</v>
      </c>
      <c r="R34" s="24">
        <f t="shared" si="7"/>
        <v>-12.803532008830022</v>
      </c>
      <c r="S34" s="25">
        <f t="shared" si="8"/>
        <v>31.461186907420863</v>
      </c>
      <c r="T34" s="24">
        <f t="shared" si="9"/>
        <v>66.702127659574472</v>
      </c>
      <c r="U34" s="26">
        <f t="shared" si="10"/>
        <v>58.019446808510637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8025000</v>
      </c>
      <c r="C61" s="39">
        <f t="shared" si="26"/>
        <v>0</v>
      </c>
      <c r="D61" s="39">
        <f t="shared" si="26"/>
        <v>0</v>
      </c>
      <c r="E61" s="39">
        <f t="shared" si="26"/>
        <v>8025000</v>
      </c>
      <c r="F61" s="40">
        <f t="shared" si="26"/>
        <v>8025000</v>
      </c>
      <c r="G61" s="41">
        <f t="shared" si="26"/>
        <v>8025000</v>
      </c>
      <c r="H61" s="40">
        <f t="shared" si="26"/>
        <v>2232000</v>
      </c>
      <c r="I61" s="41">
        <f t="shared" si="26"/>
        <v>934639</v>
      </c>
      <c r="J61" s="40">
        <f t="shared" si="26"/>
        <v>1772000</v>
      </c>
      <c r="K61" s="41">
        <f t="shared" si="26"/>
        <v>1758601</v>
      </c>
      <c r="L61" s="40">
        <f t="shared" si="26"/>
        <v>1375000</v>
      </c>
      <c r="M61" s="41">
        <f t="shared" si="26"/>
        <v>1749218</v>
      </c>
      <c r="N61" s="40">
        <f t="shared" si="26"/>
        <v>0</v>
      </c>
      <c r="O61" s="41">
        <f t="shared" si="26"/>
        <v>0</v>
      </c>
      <c r="P61" s="40">
        <f t="shared" si="26"/>
        <v>5379000</v>
      </c>
      <c r="Q61" s="41">
        <f t="shared" si="26"/>
        <v>4442458</v>
      </c>
      <c r="R61" s="20">
        <f t="shared" si="16"/>
        <v>-22.404063205417607</v>
      </c>
      <c r="S61" s="21">
        <f t="shared" si="17"/>
        <v>-0.53354911091259472</v>
      </c>
      <c r="T61" s="20">
        <f t="shared" si="18"/>
        <v>67.028037383177576</v>
      </c>
      <c r="U61" s="22">
        <f t="shared" si="19"/>
        <v>55.357732087227419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8025000</v>
      </c>
      <c r="C65" s="48">
        <f t="shared" si="30"/>
        <v>0</v>
      </c>
      <c r="D65" s="48">
        <f t="shared" si="30"/>
        <v>0</v>
      </c>
      <c r="E65" s="48">
        <f t="shared" si="30"/>
        <v>8025000</v>
      </c>
      <c r="F65" s="49">
        <f t="shared" si="30"/>
        <v>8025000</v>
      </c>
      <c r="G65" s="50">
        <f t="shared" si="30"/>
        <v>8025000</v>
      </c>
      <c r="H65" s="49">
        <f t="shared" si="30"/>
        <v>2232000</v>
      </c>
      <c r="I65" s="50">
        <f t="shared" si="30"/>
        <v>934639</v>
      </c>
      <c r="J65" s="49">
        <f t="shared" si="30"/>
        <v>1772000</v>
      </c>
      <c r="K65" s="50">
        <f t="shared" si="30"/>
        <v>1758601</v>
      </c>
      <c r="L65" s="49">
        <f t="shared" si="30"/>
        <v>1375000</v>
      </c>
      <c r="M65" s="51">
        <f t="shared" si="30"/>
        <v>1749218</v>
      </c>
      <c r="N65" s="49">
        <f t="shared" si="30"/>
        <v>0</v>
      </c>
      <c r="O65" s="50">
        <f t="shared" si="30"/>
        <v>0</v>
      </c>
      <c r="P65" s="49">
        <f t="shared" si="30"/>
        <v>5379000</v>
      </c>
      <c r="Q65" s="50">
        <f t="shared" si="30"/>
        <v>4442458</v>
      </c>
      <c r="R65" s="34">
        <f t="shared" si="16"/>
        <v>-22.404063205417607</v>
      </c>
      <c r="S65" s="35">
        <f t="shared" si="17"/>
        <v>-0.53354911091259472</v>
      </c>
      <c r="T65" s="34">
        <f t="shared" si="18"/>
        <v>67.028037383177576</v>
      </c>
      <c r="U65" s="35">
        <f t="shared" si="19"/>
        <v>55.357732087227419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44223000</v>
      </c>
      <c r="C8" s="36">
        <f t="shared" si="0"/>
        <v>0</v>
      </c>
      <c r="D8" s="36">
        <f t="shared" si="0"/>
        <v>0</v>
      </c>
      <c r="E8" s="36">
        <f t="shared" si="0"/>
        <v>44223000</v>
      </c>
      <c r="F8" s="37">
        <f t="shared" si="0"/>
        <v>44223000</v>
      </c>
      <c r="G8" s="38">
        <f t="shared" si="0"/>
        <v>44223000</v>
      </c>
      <c r="H8" s="37">
        <f t="shared" si="0"/>
        <v>7680000</v>
      </c>
      <c r="I8" s="38">
        <f t="shared" si="0"/>
        <v>922262</v>
      </c>
      <c r="J8" s="37">
        <f t="shared" si="0"/>
        <v>22181000</v>
      </c>
      <c r="K8" s="38">
        <f t="shared" si="0"/>
        <v>30332535</v>
      </c>
      <c r="L8" s="37">
        <f t="shared" si="0"/>
        <v>713000</v>
      </c>
      <c r="M8" s="38">
        <f t="shared" si="0"/>
        <v>11948082</v>
      </c>
      <c r="N8" s="37">
        <f t="shared" si="0"/>
        <v>0</v>
      </c>
      <c r="O8" s="38">
        <f t="shared" si="0"/>
        <v>0</v>
      </c>
      <c r="P8" s="37">
        <f t="shared" si="0"/>
        <v>30574000</v>
      </c>
      <c r="Q8" s="38">
        <f t="shared" si="0"/>
        <v>43202879</v>
      </c>
      <c r="R8" s="16">
        <f>IF(($J8       =0),0,((($L8       -$J8       )/$J8       )*100))</f>
        <v>-96.785537171453043</v>
      </c>
      <c r="S8" s="17">
        <f>IF(($K8       =0),0,((($M8       -$K8       )/$K8       )*100))</f>
        <v>-60.609681980091679</v>
      </c>
      <c r="T8" s="16">
        <f>IF(($E8       =0),0,(($P8       /$E8       )*100))</f>
        <v>69.135969970377403</v>
      </c>
      <c r="U8" s="18">
        <f>IF(($E8       =0),0,(($Q8       /$E8       )*100))</f>
        <v>97.693234289849173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40347000</v>
      </c>
      <c r="C9" s="39">
        <f t="shared" si="2"/>
        <v>0</v>
      </c>
      <c r="D9" s="39">
        <f t="shared" si="2"/>
        <v>0</v>
      </c>
      <c r="E9" s="39">
        <f t="shared" si="2"/>
        <v>40347000</v>
      </c>
      <c r="F9" s="40">
        <f t="shared" si="2"/>
        <v>40347000</v>
      </c>
      <c r="G9" s="41">
        <f t="shared" si="2"/>
        <v>40347000</v>
      </c>
      <c r="H9" s="40">
        <f t="shared" si="2"/>
        <v>7109000</v>
      </c>
      <c r="I9" s="41">
        <f t="shared" si="2"/>
        <v>347965</v>
      </c>
      <c r="J9" s="40">
        <f t="shared" si="2"/>
        <v>21199000</v>
      </c>
      <c r="K9" s="41">
        <f t="shared" si="2"/>
        <v>29891117</v>
      </c>
      <c r="L9" s="40">
        <f t="shared" si="2"/>
        <v>300000</v>
      </c>
      <c r="M9" s="41">
        <f t="shared" si="2"/>
        <v>8193309</v>
      </c>
      <c r="N9" s="40">
        <f t="shared" si="2"/>
        <v>0</v>
      </c>
      <c r="O9" s="41">
        <f t="shared" si="2"/>
        <v>0</v>
      </c>
      <c r="P9" s="40">
        <f t="shared" si="2"/>
        <v>28608000</v>
      </c>
      <c r="Q9" s="41">
        <f t="shared" si="2"/>
        <v>38432391</v>
      </c>
      <c r="R9" s="20">
        <f>IF(($J9       =0),0,((($L9       -$J9       )/$J9       )*100))</f>
        <v>-98.584838907495637</v>
      </c>
      <c r="S9" s="21">
        <f>IF(($K9       =0),0,((($M9       -$K9       )/$K9       )*100))</f>
        <v>-72.589485364498088</v>
      </c>
      <c r="T9" s="20">
        <f>IF(($E9       =0),0,(($P9       /$E9       )*100))</f>
        <v>70.904899992564509</v>
      </c>
      <c r="U9" s="22">
        <f>IF(($E9       =0),0,(($Q9       /$E9       )*100))</f>
        <v>95.254643467915827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8847000</v>
      </c>
      <c r="C10" s="42"/>
      <c r="D10" s="42"/>
      <c r="E10" s="42">
        <f t="shared" ref="E10:E41" si="4">$B10      +$C10      +$D10</f>
        <v>8847000</v>
      </c>
      <c r="F10" s="43">
        <v>8847000</v>
      </c>
      <c r="G10" s="44">
        <v>8847000</v>
      </c>
      <c r="H10" s="43"/>
      <c r="I10" s="44">
        <v>347965</v>
      </c>
      <c r="J10" s="43">
        <v>6684000</v>
      </c>
      <c r="K10" s="44">
        <v>15088191</v>
      </c>
      <c r="L10" s="43"/>
      <c r="M10" s="44">
        <v>5504566</v>
      </c>
      <c r="N10" s="43"/>
      <c r="O10" s="44"/>
      <c r="P10" s="43">
        <f t="shared" ref="P10:P41" si="5">$H10      +$J10      +$L10      +$N10</f>
        <v>6684000</v>
      </c>
      <c r="Q10" s="44">
        <f t="shared" ref="Q10:Q41" si="6">$I10      +$K10      +$M10      +$O10</f>
        <v>20940722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-63.517389195298492</v>
      </c>
      <c r="T10" s="24">
        <f t="shared" ref="T10:T41" si="9">IF(($E10      =0),0,(($P10      /$E10      )*100))</f>
        <v>75.551034248897935</v>
      </c>
      <c r="U10" s="26">
        <f t="shared" ref="U10:U41" si="10">IF(($E10      =0),0,(($Q10      /$E10      )*100))</f>
        <v>236.69856448513622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1500000</v>
      </c>
      <c r="C13" s="42"/>
      <c r="D13" s="42"/>
      <c r="E13" s="42">
        <f t="shared" si="4"/>
        <v>1500000</v>
      </c>
      <c r="F13" s="43">
        <v>1500000</v>
      </c>
      <c r="G13" s="44">
        <v>1500000</v>
      </c>
      <c r="H13" s="43">
        <v>614000</v>
      </c>
      <c r="I13" s="44"/>
      <c r="J13" s="43">
        <v>111000</v>
      </c>
      <c r="K13" s="44">
        <v>724690</v>
      </c>
      <c r="L13" s="43">
        <v>300000</v>
      </c>
      <c r="M13" s="44"/>
      <c r="N13" s="43"/>
      <c r="O13" s="44"/>
      <c r="P13" s="43">
        <f t="shared" si="5"/>
        <v>1025000</v>
      </c>
      <c r="Q13" s="44">
        <f t="shared" si="6"/>
        <v>724690</v>
      </c>
      <c r="R13" s="24">
        <f t="shared" si="7"/>
        <v>170.27027027027026</v>
      </c>
      <c r="S13" s="25">
        <f t="shared" si="8"/>
        <v>-100</v>
      </c>
      <c r="T13" s="24">
        <f t="shared" si="9"/>
        <v>68.333333333333329</v>
      </c>
      <c r="U13" s="26">
        <f t="shared" si="10"/>
        <v>48.312666666666665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30000000</v>
      </c>
      <c r="C23" s="42"/>
      <c r="D23" s="42"/>
      <c r="E23" s="42">
        <f t="shared" si="4"/>
        <v>30000000</v>
      </c>
      <c r="F23" s="43">
        <v>30000000</v>
      </c>
      <c r="G23" s="44">
        <v>30000000</v>
      </c>
      <c r="H23" s="43">
        <v>6495000</v>
      </c>
      <c r="I23" s="44"/>
      <c r="J23" s="43">
        <v>14404000</v>
      </c>
      <c r="K23" s="44">
        <v>14078236</v>
      </c>
      <c r="L23" s="43"/>
      <c r="M23" s="44">
        <v>2688743</v>
      </c>
      <c r="N23" s="43"/>
      <c r="O23" s="44"/>
      <c r="P23" s="43">
        <f t="shared" si="5"/>
        <v>20899000</v>
      </c>
      <c r="Q23" s="44">
        <f t="shared" si="6"/>
        <v>16766979</v>
      </c>
      <c r="R23" s="24">
        <f t="shared" si="7"/>
        <v>-100</v>
      </c>
      <c r="S23" s="25">
        <f t="shared" si="8"/>
        <v>-80.901421172368472</v>
      </c>
      <c r="T23" s="24">
        <f t="shared" si="9"/>
        <v>69.663333333333327</v>
      </c>
      <c r="U23" s="26">
        <f t="shared" si="10"/>
        <v>55.88993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3876000</v>
      </c>
      <c r="C28" s="39">
        <f t="shared" si="11"/>
        <v>0</v>
      </c>
      <c r="D28" s="39">
        <f t="shared" si="11"/>
        <v>0</v>
      </c>
      <c r="E28" s="39">
        <f t="shared" si="11"/>
        <v>3876000</v>
      </c>
      <c r="F28" s="40">
        <f t="shared" si="11"/>
        <v>3876000</v>
      </c>
      <c r="G28" s="41">
        <f t="shared" si="11"/>
        <v>3876000</v>
      </c>
      <c r="H28" s="40">
        <f t="shared" si="11"/>
        <v>571000</v>
      </c>
      <c r="I28" s="41">
        <f t="shared" si="11"/>
        <v>574297</v>
      </c>
      <c r="J28" s="40">
        <f t="shared" si="11"/>
        <v>982000</v>
      </c>
      <c r="K28" s="41">
        <f t="shared" si="11"/>
        <v>441418</v>
      </c>
      <c r="L28" s="40">
        <f t="shared" si="11"/>
        <v>413000</v>
      </c>
      <c r="M28" s="41">
        <f t="shared" si="11"/>
        <v>3754773</v>
      </c>
      <c r="N28" s="40">
        <f t="shared" si="11"/>
        <v>0</v>
      </c>
      <c r="O28" s="41">
        <f t="shared" si="11"/>
        <v>0</v>
      </c>
      <c r="P28" s="40">
        <f t="shared" si="11"/>
        <v>1966000</v>
      </c>
      <c r="Q28" s="41">
        <f t="shared" si="11"/>
        <v>4770488</v>
      </c>
      <c r="R28" s="20">
        <f t="shared" si="7"/>
        <v>-57.942973523421593</v>
      </c>
      <c r="S28" s="21">
        <f t="shared" si="8"/>
        <v>750.61619598657057</v>
      </c>
      <c r="T28" s="20">
        <f t="shared" si="9"/>
        <v>50.722394220846233</v>
      </c>
      <c r="U28" s="22">
        <f t="shared" si="10"/>
        <v>123.07760577915377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441000</v>
      </c>
      <c r="I31" s="44">
        <v>560807</v>
      </c>
      <c r="J31" s="43">
        <v>726000</v>
      </c>
      <c r="K31" s="44">
        <v>53811</v>
      </c>
      <c r="L31" s="43"/>
      <c r="M31" s="44">
        <v>2847066</v>
      </c>
      <c r="N31" s="43"/>
      <c r="O31" s="44"/>
      <c r="P31" s="43">
        <f t="shared" si="5"/>
        <v>1167000</v>
      </c>
      <c r="Q31" s="44">
        <f t="shared" si="6"/>
        <v>3461684</v>
      </c>
      <c r="R31" s="24">
        <f t="shared" si="7"/>
        <v>-100</v>
      </c>
      <c r="S31" s="25">
        <f t="shared" si="8"/>
        <v>5190.8624630651721</v>
      </c>
      <c r="T31" s="24">
        <f t="shared" si="9"/>
        <v>44.884615384615387</v>
      </c>
      <c r="U31" s="26">
        <f t="shared" si="10"/>
        <v>133.1416923076923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1276000</v>
      </c>
      <c r="C33" s="42"/>
      <c r="D33" s="42"/>
      <c r="E33" s="42">
        <f t="shared" si="4"/>
        <v>1276000</v>
      </c>
      <c r="F33" s="43">
        <v>1276000</v>
      </c>
      <c r="G33" s="44">
        <v>1276000</v>
      </c>
      <c r="H33" s="43">
        <v>130000</v>
      </c>
      <c r="I33" s="44">
        <v>13490</v>
      </c>
      <c r="J33" s="43">
        <v>256000</v>
      </c>
      <c r="K33" s="44">
        <v>387607</v>
      </c>
      <c r="L33" s="43">
        <v>413000</v>
      </c>
      <c r="M33" s="44">
        <v>907707</v>
      </c>
      <c r="N33" s="43"/>
      <c r="O33" s="44"/>
      <c r="P33" s="43">
        <f t="shared" si="5"/>
        <v>799000</v>
      </c>
      <c r="Q33" s="44">
        <f t="shared" si="6"/>
        <v>1308804</v>
      </c>
      <c r="R33" s="24">
        <f t="shared" si="7"/>
        <v>61.328125</v>
      </c>
      <c r="S33" s="25">
        <f t="shared" si="8"/>
        <v>134.18230320917837</v>
      </c>
      <c r="T33" s="24">
        <f t="shared" si="9"/>
        <v>62.617554858934163</v>
      </c>
      <c r="U33" s="26">
        <f t="shared" si="10"/>
        <v>102.57084639498433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1751000</v>
      </c>
      <c r="C43" s="45">
        <f t="shared" si="20"/>
        <v>0</v>
      </c>
      <c r="D43" s="45">
        <f t="shared" si="20"/>
        <v>0</v>
      </c>
      <c r="E43" s="45">
        <f t="shared" si="20"/>
        <v>1751000</v>
      </c>
      <c r="F43" s="46">
        <f t="shared" si="20"/>
        <v>1592000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1751000</v>
      </c>
      <c r="C44" s="39">
        <f t="shared" si="22"/>
        <v>0</v>
      </c>
      <c r="D44" s="39">
        <f t="shared" si="22"/>
        <v>0</v>
      </c>
      <c r="E44" s="39">
        <f t="shared" si="22"/>
        <v>1751000</v>
      </c>
      <c r="F44" s="40">
        <f t="shared" si="22"/>
        <v>1592000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1751000</v>
      </c>
      <c r="C46" s="42"/>
      <c r="D46" s="42"/>
      <c r="E46" s="42">
        <f t="shared" si="13"/>
        <v>1751000</v>
      </c>
      <c r="F46" s="43">
        <v>1592000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45974000</v>
      </c>
      <c r="C61" s="39">
        <f t="shared" si="26"/>
        <v>0</v>
      </c>
      <c r="D61" s="39">
        <f t="shared" si="26"/>
        <v>0</v>
      </c>
      <c r="E61" s="39">
        <f t="shared" si="26"/>
        <v>45974000</v>
      </c>
      <c r="F61" s="40">
        <f t="shared" si="26"/>
        <v>45815000</v>
      </c>
      <c r="G61" s="41">
        <f t="shared" si="26"/>
        <v>44223000</v>
      </c>
      <c r="H61" s="40">
        <f t="shared" si="26"/>
        <v>7680000</v>
      </c>
      <c r="I61" s="41">
        <f t="shared" si="26"/>
        <v>922262</v>
      </c>
      <c r="J61" s="40">
        <f t="shared" si="26"/>
        <v>22181000</v>
      </c>
      <c r="K61" s="41">
        <f t="shared" si="26"/>
        <v>30332535</v>
      </c>
      <c r="L61" s="40">
        <f t="shared" si="26"/>
        <v>713000</v>
      </c>
      <c r="M61" s="41">
        <f t="shared" si="26"/>
        <v>11948082</v>
      </c>
      <c r="N61" s="40">
        <f t="shared" si="26"/>
        <v>0</v>
      </c>
      <c r="O61" s="41">
        <f t="shared" si="26"/>
        <v>0</v>
      </c>
      <c r="P61" s="40">
        <f t="shared" si="26"/>
        <v>30574000</v>
      </c>
      <c r="Q61" s="41">
        <f t="shared" si="26"/>
        <v>43202879</v>
      </c>
      <c r="R61" s="20">
        <f t="shared" si="16"/>
        <v>-96.785537171453043</v>
      </c>
      <c r="S61" s="21">
        <f t="shared" si="17"/>
        <v>-60.609681980091679</v>
      </c>
      <c r="T61" s="20">
        <f t="shared" si="18"/>
        <v>66.502805933788665</v>
      </c>
      <c r="U61" s="22">
        <f t="shared" si="19"/>
        <v>93.972417018314701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45974000</v>
      </c>
      <c r="C65" s="48">
        <f t="shared" si="30"/>
        <v>0</v>
      </c>
      <c r="D65" s="48">
        <f t="shared" si="30"/>
        <v>0</v>
      </c>
      <c r="E65" s="48">
        <f t="shared" si="30"/>
        <v>45974000</v>
      </c>
      <c r="F65" s="49">
        <f t="shared" si="30"/>
        <v>45815000</v>
      </c>
      <c r="G65" s="50">
        <f t="shared" si="30"/>
        <v>44223000</v>
      </c>
      <c r="H65" s="49">
        <f t="shared" si="30"/>
        <v>7680000</v>
      </c>
      <c r="I65" s="50">
        <f t="shared" si="30"/>
        <v>922262</v>
      </c>
      <c r="J65" s="49">
        <f t="shared" si="30"/>
        <v>22181000</v>
      </c>
      <c r="K65" s="50">
        <f t="shared" si="30"/>
        <v>30332535</v>
      </c>
      <c r="L65" s="49">
        <f t="shared" si="30"/>
        <v>713000</v>
      </c>
      <c r="M65" s="51">
        <f t="shared" si="30"/>
        <v>11948082</v>
      </c>
      <c r="N65" s="49">
        <f t="shared" si="30"/>
        <v>0</v>
      </c>
      <c r="O65" s="50">
        <f t="shared" si="30"/>
        <v>0</v>
      </c>
      <c r="P65" s="49">
        <f t="shared" si="30"/>
        <v>30574000</v>
      </c>
      <c r="Q65" s="50">
        <f t="shared" si="30"/>
        <v>43202879</v>
      </c>
      <c r="R65" s="34">
        <f t="shared" si="16"/>
        <v>-96.785537171453043</v>
      </c>
      <c r="S65" s="35">
        <f t="shared" si="17"/>
        <v>-60.609681980091679</v>
      </c>
      <c r="T65" s="34">
        <f t="shared" si="18"/>
        <v>66.502805933788665</v>
      </c>
      <c r="U65" s="35">
        <f t="shared" si="19"/>
        <v>93.972417018314701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22347000</v>
      </c>
      <c r="C8" s="36">
        <f t="shared" si="0"/>
        <v>0</v>
      </c>
      <c r="D8" s="36">
        <f t="shared" si="0"/>
        <v>0</v>
      </c>
      <c r="E8" s="36">
        <f t="shared" si="0"/>
        <v>22347000</v>
      </c>
      <c r="F8" s="37">
        <f t="shared" si="0"/>
        <v>22347000</v>
      </c>
      <c r="G8" s="38">
        <f t="shared" si="0"/>
        <v>17260000</v>
      </c>
      <c r="H8" s="37">
        <f t="shared" si="0"/>
        <v>3985000</v>
      </c>
      <c r="I8" s="38">
        <f t="shared" si="0"/>
        <v>255042</v>
      </c>
      <c r="J8" s="37">
        <f t="shared" si="0"/>
        <v>6912000</v>
      </c>
      <c r="K8" s="38">
        <f t="shared" si="0"/>
        <v>2196492</v>
      </c>
      <c r="L8" s="37">
        <f t="shared" si="0"/>
        <v>1309000</v>
      </c>
      <c r="M8" s="38">
        <f t="shared" si="0"/>
        <v>12039295</v>
      </c>
      <c r="N8" s="37">
        <f t="shared" si="0"/>
        <v>0</v>
      </c>
      <c r="O8" s="38">
        <f t="shared" si="0"/>
        <v>0</v>
      </c>
      <c r="P8" s="37">
        <f t="shared" si="0"/>
        <v>12206000</v>
      </c>
      <c r="Q8" s="38">
        <f t="shared" si="0"/>
        <v>14490829</v>
      </c>
      <c r="R8" s="16">
        <f>IF(($J8       =0),0,((($L8       -$J8       )/$J8       )*100))</f>
        <v>-81.061921296296291</v>
      </c>
      <c r="S8" s="17">
        <f>IF(($K8       =0),0,((($M8       -$K8       )/$K8       )*100))</f>
        <v>448.11467558270186</v>
      </c>
      <c r="T8" s="16">
        <f>IF(($E8       =0),0,(($P8       /$E8       )*100))</f>
        <v>54.620306976327917</v>
      </c>
      <c r="U8" s="18">
        <f>IF(($E8       =0),0,(($Q8       /$E8       )*100))</f>
        <v>64.844627914261423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19447000</v>
      </c>
      <c r="C9" s="39">
        <f t="shared" si="2"/>
        <v>0</v>
      </c>
      <c r="D9" s="39">
        <f t="shared" si="2"/>
        <v>0</v>
      </c>
      <c r="E9" s="39">
        <f t="shared" si="2"/>
        <v>19447000</v>
      </c>
      <c r="F9" s="40">
        <f t="shared" si="2"/>
        <v>19447000</v>
      </c>
      <c r="G9" s="41">
        <f t="shared" si="2"/>
        <v>14360000</v>
      </c>
      <c r="H9" s="40">
        <f t="shared" si="2"/>
        <v>3730000</v>
      </c>
      <c r="I9" s="41">
        <f t="shared" si="2"/>
        <v>0</v>
      </c>
      <c r="J9" s="40">
        <f t="shared" si="2"/>
        <v>6227000</v>
      </c>
      <c r="K9" s="41">
        <f t="shared" si="2"/>
        <v>1961359</v>
      </c>
      <c r="L9" s="40">
        <f t="shared" si="2"/>
        <v>833000</v>
      </c>
      <c r="M9" s="41">
        <f t="shared" si="2"/>
        <v>10180740</v>
      </c>
      <c r="N9" s="40">
        <f t="shared" si="2"/>
        <v>0</v>
      </c>
      <c r="O9" s="41">
        <f t="shared" si="2"/>
        <v>0</v>
      </c>
      <c r="P9" s="40">
        <f t="shared" si="2"/>
        <v>10790000</v>
      </c>
      <c r="Q9" s="41">
        <f t="shared" si="2"/>
        <v>12142099</v>
      </c>
      <c r="R9" s="20">
        <f>IF(($J9       =0),0,((($L9       -$J9       )/$J9       )*100))</f>
        <v>-86.622771800224825</v>
      </c>
      <c r="S9" s="21">
        <f>IF(($K9       =0),0,((($M9       -$K9       )/$K9       )*100))</f>
        <v>419.06560706122644</v>
      </c>
      <c r="T9" s="20">
        <f>IF(($E9       =0),0,(($P9       /$E9       )*100))</f>
        <v>55.484136370648429</v>
      </c>
      <c r="U9" s="22">
        <f>IF(($E9       =0),0,(($Q9       /$E9       )*100))</f>
        <v>62.436874582197767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8447000</v>
      </c>
      <c r="C10" s="42"/>
      <c r="D10" s="42"/>
      <c r="E10" s="42">
        <f t="shared" ref="E10:E41" si="4">$B10      +$C10      +$D10</f>
        <v>8447000</v>
      </c>
      <c r="F10" s="43">
        <v>8447000</v>
      </c>
      <c r="G10" s="44">
        <v>3360000</v>
      </c>
      <c r="H10" s="43">
        <v>724000</v>
      </c>
      <c r="I10" s="44"/>
      <c r="J10" s="43">
        <v>1031000</v>
      </c>
      <c r="K10" s="44">
        <v>1961359</v>
      </c>
      <c r="L10" s="43">
        <v>833000</v>
      </c>
      <c r="M10" s="44">
        <v>1978301</v>
      </c>
      <c r="N10" s="43"/>
      <c r="O10" s="44"/>
      <c r="P10" s="43">
        <f t="shared" ref="P10:P41" si="5">$H10      +$J10      +$L10      +$N10</f>
        <v>2588000</v>
      </c>
      <c r="Q10" s="44">
        <f t="shared" ref="Q10:Q41" si="6">$I10      +$K10      +$M10      +$O10</f>
        <v>3939660</v>
      </c>
      <c r="R10" s="24">
        <f t="shared" ref="R10:R41" si="7">IF(($J10      =0),0,((($L10      -$J10      )/$J10      )*100))</f>
        <v>-19.204655674102813</v>
      </c>
      <c r="S10" s="25">
        <f t="shared" ref="S10:S41" si="8">IF(($K10      =0),0,((($M10      -$K10      )/$K10      )*100))</f>
        <v>0.86378883213119073</v>
      </c>
      <c r="T10" s="24">
        <f t="shared" ref="T10:T41" si="9">IF(($E10      =0),0,(($P10      /$E10      )*100))</f>
        <v>30.638096365573574</v>
      </c>
      <c r="U10" s="26">
        <f t="shared" ref="U10:U41" si="10">IF(($E10      =0),0,(($Q10      /$E10      )*100))</f>
        <v>46.639753758730912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1000000</v>
      </c>
      <c r="C13" s="42"/>
      <c r="D13" s="42"/>
      <c r="E13" s="42">
        <f t="shared" si="4"/>
        <v>1000000</v>
      </c>
      <c r="F13" s="43">
        <v>1000000</v>
      </c>
      <c r="G13" s="44">
        <v>1000000</v>
      </c>
      <c r="H13" s="43"/>
      <c r="I13" s="44"/>
      <c r="J13" s="43">
        <v>650000</v>
      </c>
      <c r="K13" s="44"/>
      <c r="L13" s="43"/>
      <c r="M13" s="44">
        <v>650208</v>
      </c>
      <c r="N13" s="43"/>
      <c r="O13" s="44"/>
      <c r="P13" s="43">
        <f t="shared" si="5"/>
        <v>650000</v>
      </c>
      <c r="Q13" s="44">
        <f t="shared" si="6"/>
        <v>650208</v>
      </c>
      <c r="R13" s="24">
        <f t="shared" si="7"/>
        <v>-100</v>
      </c>
      <c r="S13" s="25">
        <f t="shared" si="8"/>
        <v>0</v>
      </c>
      <c r="T13" s="24">
        <f t="shared" si="9"/>
        <v>65</v>
      </c>
      <c r="U13" s="26">
        <f t="shared" si="10"/>
        <v>65.020799999999994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>
        <v>3006000</v>
      </c>
      <c r="I23" s="44"/>
      <c r="J23" s="43">
        <v>4546000</v>
      </c>
      <c r="K23" s="44"/>
      <c r="L23" s="43"/>
      <c r="M23" s="44">
        <v>7552231</v>
      </c>
      <c r="N23" s="43"/>
      <c r="O23" s="44"/>
      <c r="P23" s="43">
        <f t="shared" si="5"/>
        <v>7552000</v>
      </c>
      <c r="Q23" s="44">
        <f t="shared" si="6"/>
        <v>7552231</v>
      </c>
      <c r="R23" s="24">
        <f t="shared" si="7"/>
        <v>-100</v>
      </c>
      <c r="S23" s="25">
        <f t="shared" si="8"/>
        <v>0</v>
      </c>
      <c r="T23" s="24">
        <f t="shared" si="9"/>
        <v>75.52</v>
      </c>
      <c r="U23" s="26">
        <f t="shared" si="10"/>
        <v>75.522310000000004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2900000</v>
      </c>
      <c r="C28" s="39">
        <f t="shared" si="11"/>
        <v>0</v>
      </c>
      <c r="D28" s="39">
        <f t="shared" si="11"/>
        <v>0</v>
      </c>
      <c r="E28" s="39">
        <f t="shared" si="11"/>
        <v>2900000</v>
      </c>
      <c r="F28" s="40">
        <f t="shared" si="11"/>
        <v>2900000</v>
      </c>
      <c r="G28" s="41">
        <f t="shared" si="11"/>
        <v>2900000</v>
      </c>
      <c r="H28" s="40">
        <f t="shared" si="11"/>
        <v>255000</v>
      </c>
      <c r="I28" s="41">
        <f t="shared" si="11"/>
        <v>255042</v>
      </c>
      <c r="J28" s="40">
        <f t="shared" si="11"/>
        <v>685000</v>
      </c>
      <c r="K28" s="41">
        <f t="shared" si="11"/>
        <v>235133</v>
      </c>
      <c r="L28" s="40">
        <f t="shared" si="11"/>
        <v>476000</v>
      </c>
      <c r="M28" s="41">
        <f t="shared" si="11"/>
        <v>1858555</v>
      </c>
      <c r="N28" s="40">
        <f t="shared" si="11"/>
        <v>0</v>
      </c>
      <c r="O28" s="41">
        <f t="shared" si="11"/>
        <v>0</v>
      </c>
      <c r="P28" s="40">
        <f t="shared" si="11"/>
        <v>1416000</v>
      </c>
      <c r="Q28" s="41">
        <f t="shared" si="11"/>
        <v>2348730</v>
      </c>
      <c r="R28" s="20">
        <f t="shared" si="7"/>
        <v>-30.51094890510949</v>
      </c>
      <c r="S28" s="21">
        <f t="shared" si="8"/>
        <v>690.42711997039964</v>
      </c>
      <c r="T28" s="20">
        <f t="shared" si="9"/>
        <v>48.827586206896548</v>
      </c>
      <c r="U28" s="22">
        <f t="shared" si="10"/>
        <v>80.990689655172403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255000</v>
      </c>
      <c r="I31" s="44">
        <v>255042</v>
      </c>
      <c r="J31" s="43">
        <v>685000</v>
      </c>
      <c r="K31" s="44">
        <v>235133</v>
      </c>
      <c r="L31" s="43">
        <v>476000</v>
      </c>
      <c r="M31" s="44">
        <v>1858555</v>
      </c>
      <c r="N31" s="43"/>
      <c r="O31" s="44"/>
      <c r="P31" s="43">
        <f t="shared" si="5"/>
        <v>1416000</v>
      </c>
      <c r="Q31" s="44">
        <f t="shared" si="6"/>
        <v>2348730</v>
      </c>
      <c r="R31" s="24">
        <f t="shared" si="7"/>
        <v>-30.51094890510949</v>
      </c>
      <c r="S31" s="25">
        <f t="shared" si="8"/>
        <v>690.42711997039964</v>
      </c>
      <c r="T31" s="24">
        <f t="shared" si="9"/>
        <v>48.827586206896548</v>
      </c>
      <c r="U31" s="26">
        <f t="shared" si="10"/>
        <v>80.990689655172403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7499000</v>
      </c>
      <c r="C43" s="45">
        <f t="shared" si="20"/>
        <v>0</v>
      </c>
      <c r="D43" s="45">
        <f t="shared" si="20"/>
        <v>0</v>
      </c>
      <c r="E43" s="45">
        <f t="shared" si="20"/>
        <v>7499000</v>
      </c>
      <c r="F43" s="46">
        <f t="shared" si="20"/>
        <v>6818000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7499000</v>
      </c>
      <c r="C44" s="39">
        <f t="shared" si="22"/>
        <v>0</v>
      </c>
      <c r="D44" s="39">
        <f t="shared" si="22"/>
        <v>0</v>
      </c>
      <c r="E44" s="39">
        <f t="shared" si="22"/>
        <v>7499000</v>
      </c>
      <c r="F44" s="40">
        <f t="shared" si="22"/>
        <v>6818000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7499000</v>
      </c>
      <c r="C46" s="42"/>
      <c r="D46" s="42"/>
      <c r="E46" s="42">
        <f t="shared" si="13"/>
        <v>7499000</v>
      </c>
      <c r="F46" s="43">
        <v>6818000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29846000</v>
      </c>
      <c r="C61" s="39">
        <f t="shared" si="26"/>
        <v>0</v>
      </c>
      <c r="D61" s="39">
        <f t="shared" si="26"/>
        <v>0</v>
      </c>
      <c r="E61" s="39">
        <f t="shared" si="26"/>
        <v>29846000</v>
      </c>
      <c r="F61" s="40">
        <f t="shared" si="26"/>
        <v>29165000</v>
      </c>
      <c r="G61" s="41">
        <f t="shared" si="26"/>
        <v>17260000</v>
      </c>
      <c r="H61" s="40">
        <f t="shared" si="26"/>
        <v>3985000</v>
      </c>
      <c r="I61" s="41">
        <f t="shared" si="26"/>
        <v>255042</v>
      </c>
      <c r="J61" s="40">
        <f t="shared" si="26"/>
        <v>6912000</v>
      </c>
      <c r="K61" s="41">
        <f t="shared" si="26"/>
        <v>2196492</v>
      </c>
      <c r="L61" s="40">
        <f t="shared" si="26"/>
        <v>1309000</v>
      </c>
      <c r="M61" s="41">
        <f t="shared" si="26"/>
        <v>12039295</v>
      </c>
      <c r="N61" s="40">
        <f t="shared" si="26"/>
        <v>0</v>
      </c>
      <c r="O61" s="41">
        <f t="shared" si="26"/>
        <v>0</v>
      </c>
      <c r="P61" s="40">
        <f t="shared" si="26"/>
        <v>12206000</v>
      </c>
      <c r="Q61" s="41">
        <f t="shared" si="26"/>
        <v>14490829</v>
      </c>
      <c r="R61" s="20">
        <f t="shared" si="16"/>
        <v>-81.061921296296291</v>
      </c>
      <c r="S61" s="21">
        <f t="shared" si="17"/>
        <v>448.11467558270186</v>
      </c>
      <c r="T61" s="20">
        <f t="shared" si="18"/>
        <v>40.896602559807008</v>
      </c>
      <c r="U61" s="22">
        <f t="shared" si="19"/>
        <v>48.551996917509882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29846000</v>
      </c>
      <c r="C65" s="48">
        <f t="shared" si="30"/>
        <v>0</v>
      </c>
      <c r="D65" s="48">
        <f t="shared" si="30"/>
        <v>0</v>
      </c>
      <c r="E65" s="48">
        <f t="shared" si="30"/>
        <v>29846000</v>
      </c>
      <c r="F65" s="49">
        <f t="shared" si="30"/>
        <v>29165000</v>
      </c>
      <c r="G65" s="50">
        <f t="shared" si="30"/>
        <v>17260000</v>
      </c>
      <c r="H65" s="49">
        <f t="shared" si="30"/>
        <v>3985000</v>
      </c>
      <c r="I65" s="50">
        <f t="shared" si="30"/>
        <v>255042</v>
      </c>
      <c r="J65" s="49">
        <f t="shared" si="30"/>
        <v>6912000</v>
      </c>
      <c r="K65" s="50">
        <f t="shared" si="30"/>
        <v>2196492</v>
      </c>
      <c r="L65" s="49">
        <f t="shared" si="30"/>
        <v>1309000</v>
      </c>
      <c r="M65" s="51">
        <f t="shared" si="30"/>
        <v>12039295</v>
      </c>
      <c r="N65" s="49">
        <f t="shared" si="30"/>
        <v>0</v>
      </c>
      <c r="O65" s="50">
        <f t="shared" si="30"/>
        <v>0</v>
      </c>
      <c r="P65" s="49">
        <f t="shared" si="30"/>
        <v>12206000</v>
      </c>
      <c r="Q65" s="50">
        <f t="shared" si="30"/>
        <v>14490829</v>
      </c>
      <c r="R65" s="34">
        <f t="shared" si="16"/>
        <v>-81.061921296296291</v>
      </c>
      <c r="S65" s="35">
        <f t="shared" si="17"/>
        <v>448.11467558270186</v>
      </c>
      <c r="T65" s="34">
        <f t="shared" si="18"/>
        <v>40.896602559807008</v>
      </c>
      <c r="U65" s="35">
        <f t="shared" si="19"/>
        <v>48.551996917509882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39935000</v>
      </c>
      <c r="C8" s="36">
        <f t="shared" si="0"/>
        <v>0</v>
      </c>
      <c r="D8" s="36">
        <f t="shared" si="0"/>
        <v>0</v>
      </c>
      <c r="E8" s="36">
        <f t="shared" si="0"/>
        <v>39935000</v>
      </c>
      <c r="F8" s="37">
        <f t="shared" si="0"/>
        <v>39935000</v>
      </c>
      <c r="G8" s="38">
        <f t="shared" si="0"/>
        <v>39935000</v>
      </c>
      <c r="H8" s="37">
        <f t="shared" si="0"/>
        <v>13844000</v>
      </c>
      <c r="I8" s="38">
        <f t="shared" si="0"/>
        <v>0</v>
      </c>
      <c r="J8" s="37">
        <f t="shared" si="0"/>
        <v>9175000</v>
      </c>
      <c r="K8" s="38">
        <f t="shared" si="0"/>
        <v>0</v>
      </c>
      <c r="L8" s="37">
        <f t="shared" si="0"/>
        <v>2795000</v>
      </c>
      <c r="M8" s="38">
        <f t="shared" si="0"/>
        <v>24269075</v>
      </c>
      <c r="N8" s="37">
        <f t="shared" si="0"/>
        <v>0</v>
      </c>
      <c r="O8" s="38">
        <f t="shared" si="0"/>
        <v>0</v>
      </c>
      <c r="P8" s="37">
        <f t="shared" si="0"/>
        <v>25814000</v>
      </c>
      <c r="Q8" s="38">
        <f t="shared" si="0"/>
        <v>24269075</v>
      </c>
      <c r="R8" s="16">
        <f>IF(($J8       =0),0,((($L8       -$J8       )/$J8       )*100))</f>
        <v>-69.536784741144416</v>
      </c>
      <c r="S8" s="17">
        <f>IF(($K8       =0),0,((($M8       -$K8       )/$K8       )*100))</f>
        <v>0</v>
      </c>
      <c r="T8" s="16">
        <f>IF(($E8       =0),0,(($P8       /$E8       )*100))</f>
        <v>64.640040065105794</v>
      </c>
      <c r="U8" s="18">
        <f>IF(($E8       =0),0,(($Q8       /$E8       )*100))</f>
        <v>60.771441091774136</v>
      </c>
      <c r="V8" s="37">
        <f t="shared" ref="V8:W8" si="1">+V9+V28</f>
        <v>12331000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35779000</v>
      </c>
      <c r="C9" s="39">
        <f t="shared" si="2"/>
        <v>0</v>
      </c>
      <c r="D9" s="39">
        <f t="shared" si="2"/>
        <v>0</v>
      </c>
      <c r="E9" s="39">
        <f t="shared" si="2"/>
        <v>35779000</v>
      </c>
      <c r="F9" s="40">
        <f t="shared" si="2"/>
        <v>35779000</v>
      </c>
      <c r="G9" s="41">
        <f t="shared" si="2"/>
        <v>35779000</v>
      </c>
      <c r="H9" s="40">
        <f t="shared" si="2"/>
        <v>12584000</v>
      </c>
      <c r="I9" s="41">
        <f t="shared" si="2"/>
        <v>0</v>
      </c>
      <c r="J9" s="40">
        <f t="shared" si="2"/>
        <v>8415000</v>
      </c>
      <c r="K9" s="41">
        <f t="shared" si="2"/>
        <v>0</v>
      </c>
      <c r="L9" s="40">
        <f t="shared" si="2"/>
        <v>2371000</v>
      </c>
      <c r="M9" s="41">
        <f t="shared" si="2"/>
        <v>21767513</v>
      </c>
      <c r="N9" s="40">
        <f t="shared" si="2"/>
        <v>0</v>
      </c>
      <c r="O9" s="41">
        <f t="shared" si="2"/>
        <v>0</v>
      </c>
      <c r="P9" s="40">
        <f t="shared" si="2"/>
        <v>23370000</v>
      </c>
      <c r="Q9" s="41">
        <f t="shared" si="2"/>
        <v>21767513</v>
      </c>
      <c r="R9" s="20">
        <f>IF(($J9       =0),0,((($L9       -$J9       )/$J9       )*100))</f>
        <v>-71.824123588829465</v>
      </c>
      <c r="S9" s="21">
        <f>IF(($K9       =0),0,((($M9       -$K9       )/$K9       )*100))</f>
        <v>0</v>
      </c>
      <c r="T9" s="20">
        <f>IF(($E9       =0),0,(($P9       /$E9       )*100))</f>
        <v>65.317644428295935</v>
      </c>
      <c r="U9" s="22">
        <f>IF(($E9       =0),0,(($Q9       /$E9       )*100))</f>
        <v>60.838796500740656</v>
      </c>
      <c r="V9" s="40">
        <f t="shared" ref="V9:W9" si="3">SUM(V10:V27)</f>
        <v>12331000</v>
      </c>
      <c r="W9" s="41">
        <f t="shared" si="3"/>
        <v>0</v>
      </c>
    </row>
    <row r="10" spans="1:23" ht="13" x14ac:dyDescent="0.3">
      <c r="A10" s="23" t="s">
        <v>36</v>
      </c>
      <c r="B10" s="42">
        <v>18179000</v>
      </c>
      <c r="C10" s="42"/>
      <c r="D10" s="42"/>
      <c r="E10" s="42">
        <f t="shared" ref="E10:E41" si="4">$B10      +$C10      +$D10</f>
        <v>18179000</v>
      </c>
      <c r="F10" s="43">
        <v>18179000</v>
      </c>
      <c r="G10" s="44">
        <v>18179000</v>
      </c>
      <c r="H10" s="43">
        <v>5299000</v>
      </c>
      <c r="I10" s="44"/>
      <c r="J10" s="43">
        <v>4658000</v>
      </c>
      <c r="K10" s="44"/>
      <c r="L10" s="43">
        <v>47000</v>
      </c>
      <c r="M10" s="44">
        <v>10091245</v>
      </c>
      <c r="N10" s="43"/>
      <c r="O10" s="44"/>
      <c r="P10" s="43">
        <f t="shared" ref="P10:P41" si="5">$H10      +$J10      +$L10      +$N10</f>
        <v>10004000</v>
      </c>
      <c r="Q10" s="44">
        <f t="shared" ref="Q10:Q41" si="6">$I10      +$K10      +$M10      +$O10</f>
        <v>10091245</v>
      </c>
      <c r="R10" s="24">
        <f t="shared" ref="R10:R41" si="7">IF(($J10      =0),0,((($L10      -$J10      )/$J10      )*100))</f>
        <v>-98.990983254615713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55.030529732108477</v>
      </c>
      <c r="U10" s="26">
        <f t="shared" ref="U10:U41" si="10">IF(($E10      =0),0,(($Q10      /$E10      )*100))</f>
        <v>55.510451620001099</v>
      </c>
      <c r="V10" s="43">
        <v>2966000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6600000</v>
      </c>
      <c r="C13" s="42"/>
      <c r="D13" s="42"/>
      <c r="E13" s="42">
        <f t="shared" si="4"/>
        <v>6600000</v>
      </c>
      <c r="F13" s="43">
        <v>6600000</v>
      </c>
      <c r="G13" s="44">
        <v>6600000</v>
      </c>
      <c r="H13" s="43">
        <v>2297000</v>
      </c>
      <c r="I13" s="44"/>
      <c r="J13" s="43">
        <v>1993000</v>
      </c>
      <c r="K13" s="44"/>
      <c r="L13" s="43"/>
      <c r="M13" s="44">
        <v>5467231</v>
      </c>
      <c r="N13" s="43"/>
      <c r="O13" s="44"/>
      <c r="P13" s="43">
        <f t="shared" si="5"/>
        <v>4290000</v>
      </c>
      <c r="Q13" s="44">
        <f t="shared" si="6"/>
        <v>5467231</v>
      </c>
      <c r="R13" s="24">
        <f t="shared" si="7"/>
        <v>-100</v>
      </c>
      <c r="S13" s="25">
        <f t="shared" si="8"/>
        <v>0</v>
      </c>
      <c r="T13" s="24">
        <f t="shared" si="9"/>
        <v>65</v>
      </c>
      <c r="U13" s="26">
        <f t="shared" si="10"/>
        <v>82.836833333333331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11000000</v>
      </c>
      <c r="C23" s="42"/>
      <c r="D23" s="42"/>
      <c r="E23" s="42">
        <f t="shared" si="4"/>
        <v>11000000</v>
      </c>
      <c r="F23" s="43">
        <v>11000000</v>
      </c>
      <c r="G23" s="44">
        <v>11000000</v>
      </c>
      <c r="H23" s="43">
        <v>4988000</v>
      </c>
      <c r="I23" s="44"/>
      <c r="J23" s="43">
        <v>1764000</v>
      </c>
      <c r="K23" s="44"/>
      <c r="L23" s="43">
        <v>2324000</v>
      </c>
      <c r="M23" s="44">
        <v>6209037</v>
      </c>
      <c r="N23" s="43"/>
      <c r="O23" s="44"/>
      <c r="P23" s="43">
        <f t="shared" si="5"/>
        <v>9076000</v>
      </c>
      <c r="Q23" s="44">
        <f t="shared" si="6"/>
        <v>6209037</v>
      </c>
      <c r="R23" s="24">
        <f t="shared" si="7"/>
        <v>31.746031746031743</v>
      </c>
      <c r="S23" s="25">
        <f t="shared" si="8"/>
        <v>0</v>
      </c>
      <c r="T23" s="24">
        <f t="shared" si="9"/>
        <v>82.509090909090915</v>
      </c>
      <c r="U23" s="26">
        <f t="shared" si="10"/>
        <v>56.44579090909091</v>
      </c>
      <c r="V23" s="43">
        <v>9365000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4156000</v>
      </c>
      <c r="C28" s="39">
        <f t="shared" si="11"/>
        <v>0</v>
      </c>
      <c r="D28" s="39">
        <f t="shared" si="11"/>
        <v>0</v>
      </c>
      <c r="E28" s="39">
        <f t="shared" si="11"/>
        <v>4156000</v>
      </c>
      <c r="F28" s="40">
        <f t="shared" si="11"/>
        <v>4156000</v>
      </c>
      <c r="G28" s="41">
        <f t="shared" si="11"/>
        <v>4156000</v>
      </c>
      <c r="H28" s="40">
        <f t="shared" si="11"/>
        <v>1260000</v>
      </c>
      <c r="I28" s="41">
        <f t="shared" si="11"/>
        <v>0</v>
      </c>
      <c r="J28" s="40">
        <f t="shared" si="11"/>
        <v>760000</v>
      </c>
      <c r="K28" s="41">
        <f t="shared" si="11"/>
        <v>0</v>
      </c>
      <c r="L28" s="40">
        <f t="shared" si="11"/>
        <v>424000</v>
      </c>
      <c r="M28" s="41">
        <f t="shared" si="11"/>
        <v>2501562</v>
      </c>
      <c r="N28" s="40">
        <f t="shared" si="11"/>
        <v>0</v>
      </c>
      <c r="O28" s="41">
        <f t="shared" si="11"/>
        <v>0</v>
      </c>
      <c r="P28" s="40">
        <f t="shared" si="11"/>
        <v>2444000</v>
      </c>
      <c r="Q28" s="41">
        <f t="shared" si="11"/>
        <v>2501562</v>
      </c>
      <c r="R28" s="20">
        <f t="shared" si="7"/>
        <v>-44.210526315789473</v>
      </c>
      <c r="S28" s="21">
        <f t="shared" si="8"/>
        <v>0</v>
      </c>
      <c r="T28" s="20">
        <f t="shared" si="9"/>
        <v>58.806544754571696</v>
      </c>
      <c r="U28" s="22">
        <f t="shared" si="10"/>
        <v>60.19157844080847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946000</v>
      </c>
      <c r="I31" s="44"/>
      <c r="J31" s="43">
        <v>760000</v>
      </c>
      <c r="K31" s="44"/>
      <c r="L31" s="43">
        <v>33000</v>
      </c>
      <c r="M31" s="44">
        <v>1827115</v>
      </c>
      <c r="N31" s="43"/>
      <c r="O31" s="44"/>
      <c r="P31" s="43">
        <f t="shared" si="5"/>
        <v>1739000</v>
      </c>
      <c r="Q31" s="44">
        <f t="shared" si="6"/>
        <v>1827115</v>
      </c>
      <c r="R31" s="24">
        <f t="shared" si="7"/>
        <v>-95.65789473684211</v>
      </c>
      <c r="S31" s="25">
        <f t="shared" si="8"/>
        <v>0</v>
      </c>
      <c r="T31" s="24">
        <f t="shared" si="9"/>
        <v>59.96551724137931</v>
      </c>
      <c r="U31" s="26">
        <f t="shared" si="10"/>
        <v>63.003965517241376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1256000</v>
      </c>
      <c r="C33" s="42"/>
      <c r="D33" s="42"/>
      <c r="E33" s="42">
        <f t="shared" si="4"/>
        <v>1256000</v>
      </c>
      <c r="F33" s="43">
        <v>1256000</v>
      </c>
      <c r="G33" s="44">
        <v>1256000</v>
      </c>
      <c r="H33" s="43">
        <v>314000</v>
      </c>
      <c r="I33" s="44"/>
      <c r="J33" s="43"/>
      <c r="K33" s="44"/>
      <c r="L33" s="43">
        <v>391000</v>
      </c>
      <c r="M33" s="44">
        <v>674447</v>
      </c>
      <c r="N33" s="43"/>
      <c r="O33" s="44"/>
      <c r="P33" s="43">
        <f t="shared" si="5"/>
        <v>705000</v>
      </c>
      <c r="Q33" s="44">
        <f t="shared" si="6"/>
        <v>674447</v>
      </c>
      <c r="R33" s="24">
        <f t="shared" si="7"/>
        <v>0</v>
      </c>
      <c r="S33" s="25">
        <f t="shared" si="8"/>
        <v>0</v>
      </c>
      <c r="T33" s="24">
        <f t="shared" si="9"/>
        <v>56.130573248407643</v>
      </c>
      <c r="U33" s="26">
        <f t="shared" si="10"/>
        <v>53.698009554140128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46000000</v>
      </c>
      <c r="C43" s="45">
        <f t="shared" si="20"/>
        <v>0</v>
      </c>
      <c r="D43" s="45">
        <f t="shared" si="20"/>
        <v>0</v>
      </c>
      <c r="E43" s="45">
        <f t="shared" si="20"/>
        <v>46000000</v>
      </c>
      <c r="F43" s="46">
        <f t="shared" si="20"/>
        <v>46000000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46000000</v>
      </c>
      <c r="C44" s="39">
        <f t="shared" si="22"/>
        <v>0</v>
      </c>
      <c r="D44" s="39">
        <f t="shared" si="22"/>
        <v>0</v>
      </c>
      <c r="E44" s="39">
        <f t="shared" si="22"/>
        <v>46000000</v>
      </c>
      <c r="F44" s="40">
        <f t="shared" si="22"/>
        <v>46000000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85935000</v>
      </c>
      <c r="C61" s="39">
        <f t="shared" si="26"/>
        <v>0</v>
      </c>
      <c r="D61" s="39">
        <f t="shared" si="26"/>
        <v>0</v>
      </c>
      <c r="E61" s="39">
        <f t="shared" si="26"/>
        <v>85935000</v>
      </c>
      <c r="F61" s="40">
        <f t="shared" si="26"/>
        <v>85935000</v>
      </c>
      <c r="G61" s="41">
        <f t="shared" si="26"/>
        <v>39935000</v>
      </c>
      <c r="H61" s="40">
        <f t="shared" si="26"/>
        <v>13844000</v>
      </c>
      <c r="I61" s="41">
        <f t="shared" si="26"/>
        <v>0</v>
      </c>
      <c r="J61" s="40">
        <f t="shared" si="26"/>
        <v>9175000</v>
      </c>
      <c r="K61" s="41">
        <f t="shared" si="26"/>
        <v>0</v>
      </c>
      <c r="L61" s="40">
        <f t="shared" si="26"/>
        <v>2795000</v>
      </c>
      <c r="M61" s="41">
        <f t="shared" si="26"/>
        <v>24269075</v>
      </c>
      <c r="N61" s="40">
        <f t="shared" si="26"/>
        <v>0</v>
      </c>
      <c r="O61" s="41">
        <f t="shared" si="26"/>
        <v>0</v>
      </c>
      <c r="P61" s="40">
        <f t="shared" si="26"/>
        <v>25814000</v>
      </c>
      <c r="Q61" s="41">
        <f t="shared" si="26"/>
        <v>24269075</v>
      </c>
      <c r="R61" s="20">
        <f t="shared" si="16"/>
        <v>-69.536784741144416</v>
      </c>
      <c r="S61" s="21">
        <f t="shared" si="17"/>
        <v>0</v>
      </c>
      <c r="T61" s="20">
        <f t="shared" si="18"/>
        <v>30.038982952231336</v>
      </c>
      <c r="U61" s="22">
        <f t="shared" si="19"/>
        <v>28.241199743992553</v>
      </c>
      <c r="V61" s="40">
        <f t="shared" ref="V61:W61" si="27">+V8+V43</f>
        <v>12331000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85935000</v>
      </c>
      <c r="C65" s="48">
        <f t="shared" si="30"/>
        <v>0</v>
      </c>
      <c r="D65" s="48">
        <f t="shared" si="30"/>
        <v>0</v>
      </c>
      <c r="E65" s="48">
        <f t="shared" si="30"/>
        <v>85935000</v>
      </c>
      <c r="F65" s="49">
        <f t="shared" si="30"/>
        <v>85935000</v>
      </c>
      <c r="G65" s="50">
        <f t="shared" si="30"/>
        <v>39935000</v>
      </c>
      <c r="H65" s="49">
        <f t="shared" si="30"/>
        <v>13844000</v>
      </c>
      <c r="I65" s="50">
        <f t="shared" si="30"/>
        <v>0</v>
      </c>
      <c r="J65" s="49">
        <f t="shared" si="30"/>
        <v>9175000</v>
      </c>
      <c r="K65" s="50">
        <f t="shared" si="30"/>
        <v>0</v>
      </c>
      <c r="L65" s="49">
        <f t="shared" si="30"/>
        <v>2795000</v>
      </c>
      <c r="M65" s="51">
        <f t="shared" si="30"/>
        <v>24269075</v>
      </c>
      <c r="N65" s="49">
        <f t="shared" si="30"/>
        <v>0</v>
      </c>
      <c r="O65" s="50">
        <f t="shared" si="30"/>
        <v>0</v>
      </c>
      <c r="P65" s="49">
        <f t="shared" si="30"/>
        <v>25814000</v>
      </c>
      <c r="Q65" s="50">
        <f t="shared" si="30"/>
        <v>24269075</v>
      </c>
      <c r="R65" s="34">
        <f t="shared" si="16"/>
        <v>-69.536784741144416</v>
      </c>
      <c r="S65" s="35">
        <f t="shared" si="17"/>
        <v>0</v>
      </c>
      <c r="T65" s="34">
        <f t="shared" si="18"/>
        <v>30.038982952231336</v>
      </c>
      <c r="U65" s="35">
        <f t="shared" si="19"/>
        <v>28.241199743992553</v>
      </c>
      <c r="V65" s="49">
        <f>+V61+V62</f>
        <v>12331000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41408000</v>
      </c>
      <c r="C8" s="36">
        <f t="shared" si="0"/>
        <v>0</v>
      </c>
      <c r="D8" s="36">
        <f t="shared" si="0"/>
        <v>0</v>
      </c>
      <c r="E8" s="36">
        <f t="shared" si="0"/>
        <v>41408000</v>
      </c>
      <c r="F8" s="37">
        <f t="shared" si="0"/>
        <v>41408000</v>
      </c>
      <c r="G8" s="38">
        <f t="shared" si="0"/>
        <v>32174000</v>
      </c>
      <c r="H8" s="37">
        <f t="shared" si="0"/>
        <v>3843000</v>
      </c>
      <c r="I8" s="38">
        <f t="shared" si="0"/>
        <v>0</v>
      </c>
      <c r="J8" s="37">
        <f t="shared" si="0"/>
        <v>2635000</v>
      </c>
      <c r="K8" s="38">
        <f t="shared" si="0"/>
        <v>0</v>
      </c>
      <c r="L8" s="37">
        <f t="shared" si="0"/>
        <v>11128000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17606000</v>
      </c>
      <c r="Q8" s="38">
        <f t="shared" si="0"/>
        <v>0</v>
      </c>
      <c r="R8" s="16">
        <f>IF(($J8       =0),0,((($L8       -$J8       )/$J8       )*100))</f>
        <v>322.31499051233396</v>
      </c>
      <c r="S8" s="17">
        <f>IF(($K8       =0),0,((($M8       -$K8       )/$K8       )*100))</f>
        <v>0</v>
      </c>
      <c r="T8" s="16">
        <f>IF(($E8       =0),0,(($P8       /$E8       )*100))</f>
        <v>42.518353941267392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38087000</v>
      </c>
      <c r="C9" s="39">
        <f t="shared" si="2"/>
        <v>0</v>
      </c>
      <c r="D9" s="39">
        <f t="shared" si="2"/>
        <v>0</v>
      </c>
      <c r="E9" s="39">
        <f t="shared" si="2"/>
        <v>38087000</v>
      </c>
      <c r="F9" s="40">
        <f t="shared" si="2"/>
        <v>38087000</v>
      </c>
      <c r="G9" s="41">
        <f t="shared" si="2"/>
        <v>28853000</v>
      </c>
      <c r="H9" s="40">
        <f t="shared" si="2"/>
        <v>2982000</v>
      </c>
      <c r="I9" s="41">
        <f t="shared" si="2"/>
        <v>0</v>
      </c>
      <c r="J9" s="40">
        <f t="shared" si="2"/>
        <v>2121000</v>
      </c>
      <c r="K9" s="41">
        <f t="shared" si="2"/>
        <v>0</v>
      </c>
      <c r="L9" s="40">
        <f t="shared" si="2"/>
        <v>10504000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15607000</v>
      </c>
      <c r="Q9" s="41">
        <f t="shared" si="2"/>
        <v>0</v>
      </c>
      <c r="R9" s="20">
        <f>IF(($J9       =0),0,((($L9       -$J9       )/$J9       )*100))</f>
        <v>395.23809523809524</v>
      </c>
      <c r="S9" s="21">
        <f>IF(($K9       =0),0,((($M9       -$K9       )/$K9       )*100))</f>
        <v>0</v>
      </c>
      <c r="T9" s="20">
        <f>IF(($E9       =0),0,(($P9       /$E9       )*100))</f>
        <v>40.97723632735579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23087000</v>
      </c>
      <c r="C10" s="42"/>
      <c r="D10" s="42"/>
      <c r="E10" s="42">
        <f t="shared" ref="E10:E41" si="4">$B10      +$C10      +$D10</f>
        <v>23087000</v>
      </c>
      <c r="F10" s="43">
        <v>23087000</v>
      </c>
      <c r="G10" s="44">
        <v>13853000</v>
      </c>
      <c r="H10" s="43">
        <v>2982000</v>
      </c>
      <c r="I10" s="44"/>
      <c r="J10" s="43">
        <v>2121000</v>
      </c>
      <c r="K10" s="44"/>
      <c r="L10" s="43">
        <v>4561000</v>
      </c>
      <c r="M10" s="44"/>
      <c r="N10" s="43"/>
      <c r="O10" s="44"/>
      <c r="P10" s="43">
        <f t="shared" ref="P10:P41" si="5">$H10      +$J10      +$L10      +$N10</f>
        <v>9664000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115.04007543611503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41.859054879369339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15000000</v>
      </c>
      <c r="C23" s="42"/>
      <c r="D23" s="42"/>
      <c r="E23" s="42">
        <f t="shared" si="4"/>
        <v>15000000</v>
      </c>
      <c r="F23" s="43">
        <v>15000000</v>
      </c>
      <c r="G23" s="44">
        <v>15000000</v>
      </c>
      <c r="H23" s="43"/>
      <c r="I23" s="44"/>
      <c r="J23" s="43"/>
      <c r="K23" s="44"/>
      <c r="L23" s="43">
        <v>5943000</v>
      </c>
      <c r="M23" s="44"/>
      <c r="N23" s="43"/>
      <c r="O23" s="44"/>
      <c r="P23" s="43">
        <f t="shared" si="5"/>
        <v>5943000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39.619999999999997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3321000</v>
      </c>
      <c r="C28" s="39">
        <f t="shared" si="11"/>
        <v>0</v>
      </c>
      <c r="D28" s="39">
        <f t="shared" si="11"/>
        <v>0</v>
      </c>
      <c r="E28" s="39">
        <f t="shared" si="11"/>
        <v>3321000</v>
      </c>
      <c r="F28" s="40">
        <f t="shared" si="11"/>
        <v>3321000</v>
      </c>
      <c r="G28" s="41">
        <f t="shared" si="11"/>
        <v>3321000</v>
      </c>
      <c r="H28" s="40">
        <f t="shared" si="11"/>
        <v>861000</v>
      </c>
      <c r="I28" s="41">
        <f t="shared" si="11"/>
        <v>0</v>
      </c>
      <c r="J28" s="40">
        <f t="shared" si="11"/>
        <v>514000</v>
      </c>
      <c r="K28" s="41">
        <f t="shared" si="11"/>
        <v>0</v>
      </c>
      <c r="L28" s="40">
        <f t="shared" si="11"/>
        <v>624000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1999000</v>
      </c>
      <c r="Q28" s="41">
        <f t="shared" si="11"/>
        <v>0</v>
      </c>
      <c r="R28" s="20">
        <f t="shared" si="7"/>
        <v>21.40077821011673</v>
      </c>
      <c r="S28" s="21">
        <f t="shared" si="8"/>
        <v>0</v>
      </c>
      <c r="T28" s="20">
        <f t="shared" si="9"/>
        <v>60.192713038241493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548000</v>
      </c>
      <c r="I31" s="44"/>
      <c r="J31" s="43">
        <v>357000</v>
      </c>
      <c r="K31" s="44"/>
      <c r="L31" s="43">
        <v>93000</v>
      </c>
      <c r="M31" s="44"/>
      <c r="N31" s="43"/>
      <c r="O31" s="44"/>
      <c r="P31" s="43">
        <f t="shared" si="5"/>
        <v>998000</v>
      </c>
      <c r="Q31" s="44">
        <f t="shared" si="6"/>
        <v>0</v>
      </c>
      <c r="R31" s="24">
        <f t="shared" si="7"/>
        <v>-73.94957983193278</v>
      </c>
      <c r="S31" s="25">
        <f t="shared" si="8"/>
        <v>0</v>
      </c>
      <c r="T31" s="24">
        <f t="shared" si="9"/>
        <v>49.9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1321000</v>
      </c>
      <c r="C33" s="42"/>
      <c r="D33" s="42"/>
      <c r="E33" s="42">
        <f t="shared" si="4"/>
        <v>1321000</v>
      </c>
      <c r="F33" s="43">
        <v>1321000</v>
      </c>
      <c r="G33" s="44">
        <v>1321000</v>
      </c>
      <c r="H33" s="43">
        <v>313000</v>
      </c>
      <c r="I33" s="44"/>
      <c r="J33" s="43">
        <v>157000</v>
      </c>
      <c r="K33" s="44"/>
      <c r="L33" s="43">
        <v>531000</v>
      </c>
      <c r="M33" s="44"/>
      <c r="N33" s="43"/>
      <c r="O33" s="44"/>
      <c r="P33" s="43">
        <f t="shared" si="5"/>
        <v>1001000</v>
      </c>
      <c r="Q33" s="44">
        <f t="shared" si="6"/>
        <v>0</v>
      </c>
      <c r="R33" s="24">
        <f t="shared" si="7"/>
        <v>238.21656050955414</v>
      </c>
      <c r="S33" s="25">
        <f t="shared" si="8"/>
        <v>0</v>
      </c>
      <c r="T33" s="24">
        <f t="shared" si="9"/>
        <v>75.775927327781972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79000</v>
      </c>
      <c r="C43" s="45">
        <f t="shared" si="20"/>
        <v>0</v>
      </c>
      <c r="D43" s="45">
        <f t="shared" si="20"/>
        <v>0</v>
      </c>
      <c r="E43" s="45">
        <f t="shared" si="20"/>
        <v>79000</v>
      </c>
      <c r="F43" s="46">
        <f t="shared" si="20"/>
        <v>72000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79000</v>
      </c>
      <c r="C44" s="39">
        <f t="shared" si="22"/>
        <v>0</v>
      </c>
      <c r="D44" s="39">
        <f t="shared" si="22"/>
        <v>0</v>
      </c>
      <c r="E44" s="39">
        <f t="shared" si="22"/>
        <v>79000</v>
      </c>
      <c r="F44" s="40">
        <f t="shared" si="22"/>
        <v>72000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79000</v>
      </c>
      <c r="C46" s="42"/>
      <c r="D46" s="42"/>
      <c r="E46" s="42">
        <f t="shared" si="13"/>
        <v>79000</v>
      </c>
      <c r="F46" s="43">
        <v>72000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41487000</v>
      </c>
      <c r="C61" s="39">
        <f t="shared" si="26"/>
        <v>0</v>
      </c>
      <c r="D61" s="39">
        <f t="shared" si="26"/>
        <v>0</v>
      </c>
      <c r="E61" s="39">
        <f t="shared" si="26"/>
        <v>41487000</v>
      </c>
      <c r="F61" s="40">
        <f t="shared" si="26"/>
        <v>41480000</v>
      </c>
      <c r="G61" s="41">
        <f t="shared" si="26"/>
        <v>32174000</v>
      </c>
      <c r="H61" s="40">
        <f t="shared" si="26"/>
        <v>3843000</v>
      </c>
      <c r="I61" s="41">
        <f t="shared" si="26"/>
        <v>0</v>
      </c>
      <c r="J61" s="40">
        <f t="shared" si="26"/>
        <v>2635000</v>
      </c>
      <c r="K61" s="41">
        <f t="shared" si="26"/>
        <v>0</v>
      </c>
      <c r="L61" s="40">
        <f t="shared" si="26"/>
        <v>11128000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17606000</v>
      </c>
      <c r="Q61" s="41">
        <f t="shared" si="26"/>
        <v>0</v>
      </c>
      <c r="R61" s="20">
        <f t="shared" si="16"/>
        <v>322.31499051233396</v>
      </c>
      <c r="S61" s="21">
        <f t="shared" si="17"/>
        <v>0</v>
      </c>
      <c r="T61" s="20">
        <f t="shared" si="18"/>
        <v>42.43739002579121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41487000</v>
      </c>
      <c r="C65" s="48">
        <f t="shared" si="30"/>
        <v>0</v>
      </c>
      <c r="D65" s="48">
        <f t="shared" si="30"/>
        <v>0</v>
      </c>
      <c r="E65" s="48">
        <f t="shared" si="30"/>
        <v>41487000</v>
      </c>
      <c r="F65" s="49">
        <f t="shared" si="30"/>
        <v>41480000</v>
      </c>
      <c r="G65" s="50">
        <f t="shared" si="30"/>
        <v>32174000</v>
      </c>
      <c r="H65" s="49">
        <f t="shared" si="30"/>
        <v>3843000</v>
      </c>
      <c r="I65" s="50">
        <f t="shared" si="30"/>
        <v>0</v>
      </c>
      <c r="J65" s="49">
        <f t="shared" si="30"/>
        <v>2635000</v>
      </c>
      <c r="K65" s="50">
        <f t="shared" si="30"/>
        <v>0</v>
      </c>
      <c r="L65" s="49">
        <f t="shared" si="30"/>
        <v>11128000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17606000</v>
      </c>
      <c r="Q65" s="50">
        <f t="shared" si="30"/>
        <v>0</v>
      </c>
      <c r="R65" s="34">
        <f t="shared" si="16"/>
        <v>322.31499051233396</v>
      </c>
      <c r="S65" s="35">
        <f t="shared" si="17"/>
        <v>0</v>
      </c>
      <c r="T65" s="34">
        <f t="shared" si="18"/>
        <v>42.43739002579121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40537000</v>
      </c>
      <c r="C8" s="36">
        <f t="shared" si="0"/>
        <v>0</v>
      </c>
      <c r="D8" s="36">
        <f t="shared" si="0"/>
        <v>0</v>
      </c>
      <c r="E8" s="36">
        <f t="shared" si="0"/>
        <v>40537000</v>
      </c>
      <c r="F8" s="37">
        <f t="shared" si="0"/>
        <v>40537000</v>
      </c>
      <c r="G8" s="38">
        <f t="shared" si="0"/>
        <v>34881000</v>
      </c>
      <c r="H8" s="37">
        <f t="shared" si="0"/>
        <v>3633000</v>
      </c>
      <c r="I8" s="38">
        <f t="shared" si="0"/>
        <v>0</v>
      </c>
      <c r="J8" s="37">
        <f t="shared" si="0"/>
        <v>15996000</v>
      </c>
      <c r="K8" s="38">
        <f t="shared" si="0"/>
        <v>0</v>
      </c>
      <c r="L8" s="37">
        <f t="shared" si="0"/>
        <v>14309000</v>
      </c>
      <c r="M8" s="38">
        <f t="shared" si="0"/>
        <v>101477</v>
      </c>
      <c r="N8" s="37">
        <f t="shared" si="0"/>
        <v>0</v>
      </c>
      <c r="O8" s="38">
        <f t="shared" si="0"/>
        <v>0</v>
      </c>
      <c r="P8" s="37">
        <f t="shared" si="0"/>
        <v>33938000</v>
      </c>
      <c r="Q8" s="38">
        <f t="shared" si="0"/>
        <v>101477</v>
      </c>
      <c r="R8" s="16">
        <f>IF(($J8       =0),0,((($L8       -$J8       )/$J8       )*100))</f>
        <v>-10.546386596649162</v>
      </c>
      <c r="S8" s="17">
        <f>IF(($K8       =0),0,((($M8       -$K8       )/$K8       )*100))</f>
        <v>0</v>
      </c>
      <c r="T8" s="16">
        <f>IF(($E8       =0),0,(($P8       /$E8       )*100))</f>
        <v>83.721044971260824</v>
      </c>
      <c r="U8" s="18">
        <f>IF(($E8       =0),0,(($Q8       /$E8       )*100))</f>
        <v>0.25033179564348618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38737000</v>
      </c>
      <c r="C9" s="39">
        <f t="shared" si="2"/>
        <v>0</v>
      </c>
      <c r="D9" s="39">
        <f t="shared" si="2"/>
        <v>0</v>
      </c>
      <c r="E9" s="39">
        <f t="shared" si="2"/>
        <v>38737000</v>
      </c>
      <c r="F9" s="40">
        <f t="shared" si="2"/>
        <v>38737000</v>
      </c>
      <c r="G9" s="41">
        <f t="shared" si="2"/>
        <v>33081000</v>
      </c>
      <c r="H9" s="40">
        <f t="shared" si="2"/>
        <v>3055000</v>
      </c>
      <c r="I9" s="41">
        <f t="shared" si="2"/>
        <v>0</v>
      </c>
      <c r="J9" s="40">
        <f t="shared" si="2"/>
        <v>15832000</v>
      </c>
      <c r="K9" s="41">
        <f t="shared" si="2"/>
        <v>0</v>
      </c>
      <c r="L9" s="40">
        <f t="shared" si="2"/>
        <v>14189000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33076000</v>
      </c>
      <c r="Q9" s="41">
        <f t="shared" si="2"/>
        <v>0</v>
      </c>
      <c r="R9" s="20">
        <f>IF(($J9       =0),0,((($L9       -$J9       )/$J9       )*100))</f>
        <v>-10.377716018191006</v>
      </c>
      <c r="S9" s="21">
        <f>IF(($K9       =0),0,((($M9       -$K9       )/$K9       )*100))</f>
        <v>0</v>
      </c>
      <c r="T9" s="20">
        <f>IF(($E9       =0),0,(($P9       /$E9       )*100))</f>
        <v>85.38606500245244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10452000</v>
      </c>
      <c r="C10" s="42"/>
      <c r="D10" s="42"/>
      <c r="E10" s="42">
        <f t="shared" ref="E10:E41" si="4">$B10      +$C10      +$D10</f>
        <v>10452000</v>
      </c>
      <c r="F10" s="43">
        <v>10452000</v>
      </c>
      <c r="G10" s="44">
        <v>10452000</v>
      </c>
      <c r="H10" s="43">
        <v>3055000</v>
      </c>
      <c r="I10" s="44"/>
      <c r="J10" s="43">
        <v>7397000</v>
      </c>
      <c r="K10" s="44"/>
      <c r="L10" s="43"/>
      <c r="M10" s="44"/>
      <c r="N10" s="43"/>
      <c r="O10" s="44"/>
      <c r="P10" s="43">
        <f t="shared" ref="P10:P41" si="5">$H10      +$J10      +$L10      +$N10</f>
        <v>10452000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28285000</v>
      </c>
      <c r="C23" s="42"/>
      <c r="D23" s="42"/>
      <c r="E23" s="42">
        <f t="shared" si="4"/>
        <v>28285000</v>
      </c>
      <c r="F23" s="43">
        <v>28285000</v>
      </c>
      <c r="G23" s="44">
        <v>22629000</v>
      </c>
      <c r="H23" s="43"/>
      <c r="I23" s="44"/>
      <c r="J23" s="43">
        <v>8435000</v>
      </c>
      <c r="K23" s="44"/>
      <c r="L23" s="43">
        <v>14189000</v>
      </c>
      <c r="M23" s="44"/>
      <c r="N23" s="43"/>
      <c r="O23" s="44"/>
      <c r="P23" s="43">
        <f t="shared" si="5"/>
        <v>22624000</v>
      </c>
      <c r="Q23" s="44">
        <f t="shared" si="6"/>
        <v>0</v>
      </c>
      <c r="R23" s="24">
        <f t="shared" si="7"/>
        <v>68.215767634854771</v>
      </c>
      <c r="S23" s="25">
        <f t="shared" si="8"/>
        <v>0</v>
      </c>
      <c r="T23" s="24">
        <f t="shared" si="9"/>
        <v>79.98585822874314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1800000</v>
      </c>
      <c r="C28" s="39">
        <f t="shared" si="11"/>
        <v>0</v>
      </c>
      <c r="D28" s="39">
        <f t="shared" si="11"/>
        <v>0</v>
      </c>
      <c r="E28" s="39">
        <f t="shared" si="11"/>
        <v>1800000</v>
      </c>
      <c r="F28" s="40">
        <f t="shared" si="11"/>
        <v>1800000</v>
      </c>
      <c r="G28" s="41">
        <f t="shared" si="11"/>
        <v>1800000</v>
      </c>
      <c r="H28" s="40">
        <f t="shared" si="11"/>
        <v>578000</v>
      </c>
      <c r="I28" s="41">
        <f t="shared" si="11"/>
        <v>0</v>
      </c>
      <c r="J28" s="40">
        <f t="shared" si="11"/>
        <v>164000</v>
      </c>
      <c r="K28" s="41">
        <f t="shared" si="11"/>
        <v>0</v>
      </c>
      <c r="L28" s="40">
        <f t="shared" si="11"/>
        <v>120000</v>
      </c>
      <c r="M28" s="41">
        <f t="shared" si="11"/>
        <v>101477</v>
      </c>
      <c r="N28" s="40">
        <f t="shared" si="11"/>
        <v>0</v>
      </c>
      <c r="O28" s="41">
        <f t="shared" si="11"/>
        <v>0</v>
      </c>
      <c r="P28" s="40">
        <f t="shared" si="11"/>
        <v>862000</v>
      </c>
      <c r="Q28" s="41">
        <f t="shared" si="11"/>
        <v>101477</v>
      </c>
      <c r="R28" s="20">
        <f t="shared" si="7"/>
        <v>-26.829268292682929</v>
      </c>
      <c r="S28" s="21">
        <f t="shared" si="8"/>
        <v>0</v>
      </c>
      <c r="T28" s="20">
        <f t="shared" si="9"/>
        <v>47.888888888888886</v>
      </c>
      <c r="U28" s="22">
        <f t="shared" si="10"/>
        <v>5.6376111111111111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578000</v>
      </c>
      <c r="I31" s="44"/>
      <c r="J31" s="43">
        <v>164000</v>
      </c>
      <c r="K31" s="44"/>
      <c r="L31" s="43">
        <v>120000</v>
      </c>
      <c r="M31" s="44">
        <v>101477</v>
      </c>
      <c r="N31" s="43"/>
      <c r="O31" s="44"/>
      <c r="P31" s="43">
        <f t="shared" si="5"/>
        <v>862000</v>
      </c>
      <c r="Q31" s="44">
        <f t="shared" si="6"/>
        <v>101477</v>
      </c>
      <c r="R31" s="24">
        <f t="shared" si="7"/>
        <v>-26.829268292682929</v>
      </c>
      <c r="S31" s="25">
        <f t="shared" si="8"/>
        <v>0</v>
      </c>
      <c r="T31" s="24">
        <f t="shared" si="9"/>
        <v>47.888888888888886</v>
      </c>
      <c r="U31" s="26">
        <f t="shared" si="10"/>
        <v>5.6376111111111111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3473000</v>
      </c>
      <c r="C43" s="45">
        <f t="shared" si="20"/>
        <v>0</v>
      </c>
      <c r="D43" s="45">
        <f t="shared" si="20"/>
        <v>0</v>
      </c>
      <c r="E43" s="45">
        <f t="shared" si="20"/>
        <v>3473000</v>
      </c>
      <c r="F43" s="46">
        <f t="shared" si="20"/>
        <v>3473000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3473000</v>
      </c>
      <c r="C44" s="39">
        <f t="shared" si="22"/>
        <v>0</v>
      </c>
      <c r="D44" s="39">
        <f t="shared" si="22"/>
        <v>0</v>
      </c>
      <c r="E44" s="39">
        <f t="shared" si="22"/>
        <v>3473000</v>
      </c>
      <c r="F44" s="40">
        <f t="shared" si="22"/>
        <v>3473000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3473000</v>
      </c>
      <c r="C54" s="42"/>
      <c r="D54" s="42"/>
      <c r="E54" s="42">
        <f t="shared" si="13"/>
        <v>3473000</v>
      </c>
      <c r="F54" s="43">
        <v>3473000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44010000</v>
      </c>
      <c r="C61" s="39">
        <f t="shared" si="26"/>
        <v>0</v>
      </c>
      <c r="D61" s="39">
        <f t="shared" si="26"/>
        <v>0</v>
      </c>
      <c r="E61" s="39">
        <f t="shared" si="26"/>
        <v>44010000</v>
      </c>
      <c r="F61" s="40">
        <f t="shared" si="26"/>
        <v>44010000</v>
      </c>
      <c r="G61" s="41">
        <f t="shared" si="26"/>
        <v>34881000</v>
      </c>
      <c r="H61" s="40">
        <f t="shared" si="26"/>
        <v>3633000</v>
      </c>
      <c r="I61" s="41">
        <f t="shared" si="26"/>
        <v>0</v>
      </c>
      <c r="J61" s="40">
        <f t="shared" si="26"/>
        <v>15996000</v>
      </c>
      <c r="K61" s="41">
        <f t="shared" si="26"/>
        <v>0</v>
      </c>
      <c r="L61" s="40">
        <f t="shared" si="26"/>
        <v>14309000</v>
      </c>
      <c r="M61" s="41">
        <f t="shared" si="26"/>
        <v>101477</v>
      </c>
      <c r="N61" s="40">
        <f t="shared" si="26"/>
        <v>0</v>
      </c>
      <c r="O61" s="41">
        <f t="shared" si="26"/>
        <v>0</v>
      </c>
      <c r="P61" s="40">
        <f t="shared" si="26"/>
        <v>33938000</v>
      </c>
      <c r="Q61" s="41">
        <f t="shared" si="26"/>
        <v>101477</v>
      </c>
      <c r="R61" s="20">
        <f t="shared" si="16"/>
        <v>-10.546386596649162</v>
      </c>
      <c r="S61" s="21">
        <f t="shared" si="17"/>
        <v>0</v>
      </c>
      <c r="T61" s="20">
        <f t="shared" si="18"/>
        <v>77.114292206316748</v>
      </c>
      <c r="U61" s="22">
        <f t="shared" si="19"/>
        <v>0.23057714155873665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44010000</v>
      </c>
      <c r="C65" s="48">
        <f t="shared" si="30"/>
        <v>0</v>
      </c>
      <c r="D65" s="48">
        <f t="shared" si="30"/>
        <v>0</v>
      </c>
      <c r="E65" s="48">
        <f t="shared" si="30"/>
        <v>44010000</v>
      </c>
      <c r="F65" s="49">
        <f t="shared" si="30"/>
        <v>44010000</v>
      </c>
      <c r="G65" s="50">
        <f t="shared" si="30"/>
        <v>34881000</v>
      </c>
      <c r="H65" s="49">
        <f t="shared" si="30"/>
        <v>3633000</v>
      </c>
      <c r="I65" s="50">
        <f t="shared" si="30"/>
        <v>0</v>
      </c>
      <c r="J65" s="49">
        <f t="shared" si="30"/>
        <v>15996000</v>
      </c>
      <c r="K65" s="50">
        <f t="shared" si="30"/>
        <v>0</v>
      </c>
      <c r="L65" s="49">
        <f t="shared" si="30"/>
        <v>14309000</v>
      </c>
      <c r="M65" s="51">
        <f t="shared" si="30"/>
        <v>101477</v>
      </c>
      <c r="N65" s="49">
        <f t="shared" si="30"/>
        <v>0</v>
      </c>
      <c r="O65" s="50">
        <f t="shared" si="30"/>
        <v>0</v>
      </c>
      <c r="P65" s="49">
        <f t="shared" si="30"/>
        <v>33938000</v>
      </c>
      <c r="Q65" s="50">
        <f t="shared" si="30"/>
        <v>101477</v>
      </c>
      <c r="R65" s="34">
        <f t="shared" si="16"/>
        <v>-10.546386596649162</v>
      </c>
      <c r="S65" s="35">
        <f t="shared" si="17"/>
        <v>0</v>
      </c>
      <c r="T65" s="34">
        <f t="shared" si="18"/>
        <v>77.114292206316748</v>
      </c>
      <c r="U65" s="35">
        <f t="shared" si="19"/>
        <v>0.23057714155873665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13069000</v>
      </c>
      <c r="C8" s="36">
        <f t="shared" si="0"/>
        <v>0</v>
      </c>
      <c r="D8" s="36">
        <f t="shared" si="0"/>
        <v>0</v>
      </c>
      <c r="E8" s="36">
        <f t="shared" si="0"/>
        <v>13069000</v>
      </c>
      <c r="F8" s="37">
        <f t="shared" si="0"/>
        <v>13069000</v>
      </c>
      <c r="G8" s="38">
        <f t="shared" si="0"/>
        <v>13069000</v>
      </c>
      <c r="H8" s="37">
        <f t="shared" si="0"/>
        <v>2232000</v>
      </c>
      <c r="I8" s="38">
        <f t="shared" si="0"/>
        <v>0</v>
      </c>
      <c r="J8" s="37">
        <f t="shared" si="0"/>
        <v>4128000</v>
      </c>
      <c r="K8" s="38">
        <f t="shared" si="0"/>
        <v>2670966</v>
      </c>
      <c r="L8" s="37">
        <f t="shared" si="0"/>
        <v>2212000</v>
      </c>
      <c r="M8" s="38">
        <f t="shared" si="0"/>
        <v>6034808</v>
      </c>
      <c r="N8" s="37">
        <f t="shared" si="0"/>
        <v>0</v>
      </c>
      <c r="O8" s="38">
        <f t="shared" si="0"/>
        <v>0</v>
      </c>
      <c r="P8" s="37">
        <f t="shared" si="0"/>
        <v>8572000</v>
      </c>
      <c r="Q8" s="38">
        <f t="shared" si="0"/>
        <v>8705774</v>
      </c>
      <c r="R8" s="16">
        <f>IF(($J8       =0),0,((($L8       -$J8       )/$J8       )*100))</f>
        <v>-46.414728682170541</v>
      </c>
      <c r="S8" s="17">
        <f>IF(($K8       =0),0,((($M8       -$K8       )/$K8       )*100))</f>
        <v>125.94102657989656</v>
      </c>
      <c r="T8" s="16">
        <f>IF(($E8       =0),0,(($P8       /$E8       )*100))</f>
        <v>65.590328257709089</v>
      </c>
      <c r="U8" s="18">
        <f>IF(($E8       =0),0,(($Q8       /$E8       )*100))</f>
        <v>66.613926084627749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10269000</v>
      </c>
      <c r="C9" s="39">
        <f t="shared" si="2"/>
        <v>0</v>
      </c>
      <c r="D9" s="39">
        <f t="shared" si="2"/>
        <v>0</v>
      </c>
      <c r="E9" s="39">
        <f t="shared" si="2"/>
        <v>10269000</v>
      </c>
      <c r="F9" s="40">
        <f t="shared" si="2"/>
        <v>10269000</v>
      </c>
      <c r="G9" s="41">
        <f t="shared" si="2"/>
        <v>10269000</v>
      </c>
      <c r="H9" s="40">
        <f t="shared" si="2"/>
        <v>1167000</v>
      </c>
      <c r="I9" s="41">
        <f t="shared" si="2"/>
        <v>0</v>
      </c>
      <c r="J9" s="40">
        <f t="shared" si="2"/>
        <v>4055000</v>
      </c>
      <c r="K9" s="41">
        <f t="shared" si="2"/>
        <v>872206</v>
      </c>
      <c r="L9" s="40">
        <f t="shared" si="2"/>
        <v>1611000</v>
      </c>
      <c r="M9" s="41">
        <f t="shared" si="2"/>
        <v>6034808</v>
      </c>
      <c r="N9" s="40">
        <f t="shared" si="2"/>
        <v>0</v>
      </c>
      <c r="O9" s="41">
        <f t="shared" si="2"/>
        <v>0</v>
      </c>
      <c r="P9" s="40">
        <f t="shared" si="2"/>
        <v>6833000</v>
      </c>
      <c r="Q9" s="41">
        <f t="shared" si="2"/>
        <v>6907014</v>
      </c>
      <c r="R9" s="20">
        <f>IF(($J9       =0),0,((($L9       -$J9       )/$J9       )*100))</f>
        <v>-60.271270036991368</v>
      </c>
      <c r="S9" s="21">
        <f>IF(($K9       =0),0,((($M9       -$K9       )/$K9       )*100))</f>
        <v>591.90168377653902</v>
      </c>
      <c r="T9" s="20">
        <f>IF(($E9       =0),0,(($P9       /$E9       )*100))</f>
        <v>66.54007206154445</v>
      </c>
      <c r="U9" s="22">
        <f>IF(($E9       =0),0,(($Q9       /$E9       )*100))</f>
        <v>67.260823838737949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8769000</v>
      </c>
      <c r="C10" s="42"/>
      <c r="D10" s="42"/>
      <c r="E10" s="42">
        <f t="shared" ref="E10:E41" si="4">$B10      +$C10      +$D10</f>
        <v>8769000</v>
      </c>
      <c r="F10" s="43">
        <v>8769000</v>
      </c>
      <c r="G10" s="44">
        <v>8769000</v>
      </c>
      <c r="H10" s="43">
        <v>492000</v>
      </c>
      <c r="I10" s="44"/>
      <c r="J10" s="43">
        <v>4055000</v>
      </c>
      <c r="K10" s="44">
        <v>872206</v>
      </c>
      <c r="L10" s="43">
        <v>1887000</v>
      </c>
      <c r="M10" s="44">
        <v>6034808</v>
      </c>
      <c r="N10" s="43"/>
      <c r="O10" s="44"/>
      <c r="P10" s="43">
        <f t="shared" ref="P10:P41" si="5">$H10      +$J10      +$L10      +$N10</f>
        <v>6434000</v>
      </c>
      <c r="Q10" s="44">
        <f t="shared" ref="Q10:Q41" si="6">$I10      +$K10      +$M10      +$O10</f>
        <v>6907014</v>
      </c>
      <c r="R10" s="24">
        <f t="shared" ref="R10:R41" si="7">IF(($J10      =0),0,((($L10      -$J10      )/$J10      )*100))</f>
        <v>-53.464858199753394</v>
      </c>
      <c r="S10" s="25">
        <f t="shared" ref="S10:S41" si="8">IF(($K10      =0),0,((($M10      -$K10      )/$K10      )*100))</f>
        <v>591.90168377653902</v>
      </c>
      <c r="T10" s="24">
        <f t="shared" ref="T10:T41" si="9">IF(($E10      =0),0,(($P10      /$E10      )*100))</f>
        <v>73.372106283498681</v>
      </c>
      <c r="U10" s="26">
        <f t="shared" ref="U10:U41" si="10">IF(($E10      =0),0,(($Q10      /$E10      )*100))</f>
        <v>78.766267533356142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1500000</v>
      </c>
      <c r="C13" s="42"/>
      <c r="D13" s="42"/>
      <c r="E13" s="42">
        <f t="shared" si="4"/>
        <v>1500000</v>
      </c>
      <c r="F13" s="43">
        <v>1500000</v>
      </c>
      <c r="G13" s="44">
        <v>1500000</v>
      </c>
      <c r="H13" s="43">
        <v>675000</v>
      </c>
      <c r="I13" s="44"/>
      <c r="J13" s="43"/>
      <c r="K13" s="44"/>
      <c r="L13" s="43">
        <v>-276000</v>
      </c>
      <c r="M13" s="44"/>
      <c r="N13" s="43"/>
      <c r="O13" s="44"/>
      <c r="P13" s="43">
        <f t="shared" si="5"/>
        <v>399000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26.6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2800000</v>
      </c>
      <c r="C28" s="39">
        <f t="shared" si="11"/>
        <v>0</v>
      </c>
      <c r="D28" s="39">
        <f t="shared" si="11"/>
        <v>0</v>
      </c>
      <c r="E28" s="39">
        <f t="shared" si="11"/>
        <v>2800000</v>
      </c>
      <c r="F28" s="40">
        <f t="shared" si="11"/>
        <v>2800000</v>
      </c>
      <c r="G28" s="41">
        <f t="shared" si="11"/>
        <v>2800000</v>
      </c>
      <c r="H28" s="40">
        <f t="shared" si="11"/>
        <v>1065000</v>
      </c>
      <c r="I28" s="41">
        <f t="shared" si="11"/>
        <v>0</v>
      </c>
      <c r="J28" s="40">
        <f t="shared" si="11"/>
        <v>73000</v>
      </c>
      <c r="K28" s="41">
        <f t="shared" si="11"/>
        <v>1798760</v>
      </c>
      <c r="L28" s="40">
        <f t="shared" si="11"/>
        <v>601000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1739000</v>
      </c>
      <c r="Q28" s="41">
        <f t="shared" si="11"/>
        <v>1798760</v>
      </c>
      <c r="R28" s="20">
        <f t="shared" si="7"/>
        <v>723.28767123287662</v>
      </c>
      <c r="S28" s="21">
        <f t="shared" si="8"/>
        <v>-100</v>
      </c>
      <c r="T28" s="20">
        <f t="shared" si="9"/>
        <v>62.107142857142861</v>
      </c>
      <c r="U28" s="22">
        <f t="shared" si="10"/>
        <v>64.241428571428571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1065000</v>
      </c>
      <c r="I31" s="44"/>
      <c r="J31" s="43">
        <v>73000</v>
      </c>
      <c r="K31" s="44">
        <v>1798760</v>
      </c>
      <c r="L31" s="43">
        <v>601000</v>
      </c>
      <c r="M31" s="44"/>
      <c r="N31" s="43"/>
      <c r="O31" s="44"/>
      <c r="P31" s="43">
        <f t="shared" si="5"/>
        <v>1739000</v>
      </c>
      <c r="Q31" s="44">
        <f t="shared" si="6"/>
        <v>1798760</v>
      </c>
      <c r="R31" s="24">
        <f t="shared" si="7"/>
        <v>723.28767123287662</v>
      </c>
      <c r="S31" s="25">
        <f t="shared" si="8"/>
        <v>-100</v>
      </c>
      <c r="T31" s="24">
        <f t="shared" si="9"/>
        <v>62.107142857142861</v>
      </c>
      <c r="U31" s="26">
        <f t="shared" si="10"/>
        <v>64.241428571428571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13069000</v>
      </c>
      <c r="C61" s="39">
        <f t="shared" si="26"/>
        <v>0</v>
      </c>
      <c r="D61" s="39">
        <f t="shared" si="26"/>
        <v>0</v>
      </c>
      <c r="E61" s="39">
        <f t="shared" si="26"/>
        <v>13069000</v>
      </c>
      <c r="F61" s="40">
        <f t="shared" si="26"/>
        <v>13069000</v>
      </c>
      <c r="G61" s="41">
        <f t="shared" si="26"/>
        <v>13069000</v>
      </c>
      <c r="H61" s="40">
        <f t="shared" si="26"/>
        <v>2232000</v>
      </c>
      <c r="I61" s="41">
        <f t="shared" si="26"/>
        <v>0</v>
      </c>
      <c r="J61" s="40">
        <f t="shared" si="26"/>
        <v>4128000</v>
      </c>
      <c r="K61" s="41">
        <f t="shared" si="26"/>
        <v>2670966</v>
      </c>
      <c r="L61" s="40">
        <f t="shared" si="26"/>
        <v>2212000</v>
      </c>
      <c r="M61" s="41">
        <f t="shared" si="26"/>
        <v>6034808</v>
      </c>
      <c r="N61" s="40">
        <f t="shared" si="26"/>
        <v>0</v>
      </c>
      <c r="O61" s="41">
        <f t="shared" si="26"/>
        <v>0</v>
      </c>
      <c r="P61" s="40">
        <f t="shared" si="26"/>
        <v>8572000</v>
      </c>
      <c r="Q61" s="41">
        <f t="shared" si="26"/>
        <v>8705774</v>
      </c>
      <c r="R61" s="20">
        <f t="shared" si="16"/>
        <v>-46.414728682170541</v>
      </c>
      <c r="S61" s="21">
        <f t="shared" si="17"/>
        <v>125.94102657989656</v>
      </c>
      <c r="T61" s="20">
        <f t="shared" si="18"/>
        <v>65.590328257709089</v>
      </c>
      <c r="U61" s="22">
        <f t="shared" si="19"/>
        <v>66.613926084627749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13069000</v>
      </c>
      <c r="C65" s="48">
        <f t="shared" si="30"/>
        <v>0</v>
      </c>
      <c r="D65" s="48">
        <f t="shared" si="30"/>
        <v>0</v>
      </c>
      <c r="E65" s="48">
        <f t="shared" si="30"/>
        <v>13069000</v>
      </c>
      <c r="F65" s="49">
        <f t="shared" si="30"/>
        <v>13069000</v>
      </c>
      <c r="G65" s="50">
        <f t="shared" si="30"/>
        <v>13069000</v>
      </c>
      <c r="H65" s="49">
        <f t="shared" si="30"/>
        <v>2232000</v>
      </c>
      <c r="I65" s="50">
        <f t="shared" si="30"/>
        <v>0</v>
      </c>
      <c r="J65" s="49">
        <f t="shared" si="30"/>
        <v>4128000</v>
      </c>
      <c r="K65" s="50">
        <f t="shared" si="30"/>
        <v>2670966</v>
      </c>
      <c r="L65" s="49">
        <f t="shared" si="30"/>
        <v>2212000</v>
      </c>
      <c r="M65" s="51">
        <f t="shared" si="30"/>
        <v>6034808</v>
      </c>
      <c r="N65" s="49">
        <f t="shared" si="30"/>
        <v>0</v>
      </c>
      <c r="O65" s="50">
        <f t="shared" si="30"/>
        <v>0</v>
      </c>
      <c r="P65" s="49">
        <f t="shared" si="30"/>
        <v>8572000</v>
      </c>
      <c r="Q65" s="50">
        <f t="shared" si="30"/>
        <v>8705774</v>
      </c>
      <c r="R65" s="34">
        <f t="shared" si="16"/>
        <v>-46.414728682170541</v>
      </c>
      <c r="S65" s="35">
        <f t="shared" si="17"/>
        <v>125.94102657989656</v>
      </c>
      <c r="T65" s="34">
        <f t="shared" si="18"/>
        <v>65.590328257709089</v>
      </c>
      <c r="U65" s="35">
        <f t="shared" si="19"/>
        <v>66.613926084627749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21492000</v>
      </c>
      <c r="C8" s="36">
        <f t="shared" si="0"/>
        <v>0</v>
      </c>
      <c r="D8" s="36">
        <f t="shared" si="0"/>
        <v>0</v>
      </c>
      <c r="E8" s="36">
        <f t="shared" si="0"/>
        <v>21492000</v>
      </c>
      <c r="F8" s="37">
        <f t="shared" si="0"/>
        <v>21492000</v>
      </c>
      <c r="G8" s="38">
        <f t="shared" si="0"/>
        <v>21492000</v>
      </c>
      <c r="H8" s="37">
        <f t="shared" si="0"/>
        <v>10859000</v>
      </c>
      <c r="I8" s="38">
        <f t="shared" si="0"/>
        <v>0</v>
      </c>
      <c r="J8" s="37">
        <f t="shared" si="0"/>
        <v>6592000</v>
      </c>
      <c r="K8" s="38">
        <f t="shared" si="0"/>
        <v>0</v>
      </c>
      <c r="L8" s="37">
        <f t="shared" si="0"/>
        <v>347000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17798000</v>
      </c>
      <c r="Q8" s="38">
        <f t="shared" si="0"/>
        <v>0</v>
      </c>
      <c r="R8" s="16">
        <f>IF(($J8       =0),0,((($L8       -$J8       )/$J8       )*100))</f>
        <v>-94.736043689320397</v>
      </c>
      <c r="S8" s="17">
        <f>IF(($K8       =0),0,((($M8       -$K8       )/$K8       )*100))</f>
        <v>0</v>
      </c>
      <c r="T8" s="16">
        <f>IF(($E8       =0),0,(($P8       /$E8       )*100))</f>
        <v>82.812209194118751</v>
      </c>
      <c r="U8" s="18">
        <f>IF(($E8       =0),0,(($Q8       /$E8       )*100))</f>
        <v>0</v>
      </c>
      <c r="V8" s="37">
        <f t="shared" ref="V8:W8" si="1">+V9+V28</f>
        <v>7070000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18492000</v>
      </c>
      <c r="C9" s="39">
        <f t="shared" si="2"/>
        <v>0</v>
      </c>
      <c r="D9" s="39">
        <f t="shared" si="2"/>
        <v>0</v>
      </c>
      <c r="E9" s="39">
        <f t="shared" si="2"/>
        <v>18492000</v>
      </c>
      <c r="F9" s="40">
        <f t="shared" si="2"/>
        <v>18492000</v>
      </c>
      <c r="G9" s="41">
        <f t="shared" si="2"/>
        <v>18492000</v>
      </c>
      <c r="H9" s="40">
        <f t="shared" si="2"/>
        <v>10367000</v>
      </c>
      <c r="I9" s="41">
        <f t="shared" si="2"/>
        <v>0</v>
      </c>
      <c r="J9" s="40">
        <f t="shared" si="2"/>
        <v>5905000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16272000</v>
      </c>
      <c r="Q9" s="41">
        <f t="shared" si="2"/>
        <v>0</v>
      </c>
      <c r="R9" s="20">
        <f>IF(($J9       =0),0,((($L9       -$J9       )/$J9       )*100))</f>
        <v>-100</v>
      </c>
      <c r="S9" s="21">
        <f>IF(($K9       =0),0,((($M9       -$K9       )/$K9       )*100))</f>
        <v>0</v>
      </c>
      <c r="T9" s="20">
        <f>IF(($E9       =0),0,(($P9       /$E9       )*100))</f>
        <v>87.994808565866322</v>
      </c>
      <c r="U9" s="22">
        <f>IF(($E9       =0),0,(($Q9       /$E9       )*100))</f>
        <v>0</v>
      </c>
      <c r="V9" s="40">
        <f t="shared" ref="V9:W9" si="3">SUM(V10:V27)</f>
        <v>7070000</v>
      </c>
      <c r="W9" s="41">
        <f t="shared" si="3"/>
        <v>0</v>
      </c>
    </row>
    <row r="10" spans="1:23" ht="13" x14ac:dyDescent="0.3">
      <c r="A10" s="23" t="s">
        <v>36</v>
      </c>
      <c r="B10" s="42">
        <v>8092000</v>
      </c>
      <c r="C10" s="42"/>
      <c r="D10" s="42"/>
      <c r="E10" s="42">
        <f t="shared" ref="E10:E41" si="4">$B10      +$C10      +$D10</f>
        <v>8092000</v>
      </c>
      <c r="F10" s="43">
        <v>8092000</v>
      </c>
      <c r="G10" s="44">
        <v>8092000</v>
      </c>
      <c r="H10" s="43">
        <v>8092000</v>
      </c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8092000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0</v>
      </c>
      <c r="V10" s="43">
        <v>7070000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400000</v>
      </c>
      <c r="C13" s="42"/>
      <c r="D13" s="42"/>
      <c r="E13" s="42">
        <f t="shared" si="4"/>
        <v>400000</v>
      </c>
      <c r="F13" s="43">
        <v>400000</v>
      </c>
      <c r="G13" s="44">
        <v>400000</v>
      </c>
      <c r="H13" s="43"/>
      <c r="I13" s="44"/>
      <c r="J13" s="43">
        <v>180000</v>
      </c>
      <c r="K13" s="44"/>
      <c r="L13" s="43"/>
      <c r="M13" s="44"/>
      <c r="N13" s="43"/>
      <c r="O13" s="44"/>
      <c r="P13" s="43">
        <f t="shared" si="5"/>
        <v>180000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45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>
        <v>2275000</v>
      </c>
      <c r="I23" s="44"/>
      <c r="J23" s="43">
        <v>5725000</v>
      </c>
      <c r="K23" s="44"/>
      <c r="L23" s="43"/>
      <c r="M23" s="44"/>
      <c r="N23" s="43"/>
      <c r="O23" s="44"/>
      <c r="P23" s="43">
        <f t="shared" si="5"/>
        <v>8000000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80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492000</v>
      </c>
      <c r="I28" s="41">
        <f t="shared" si="11"/>
        <v>0</v>
      </c>
      <c r="J28" s="40">
        <f t="shared" si="11"/>
        <v>687000</v>
      </c>
      <c r="K28" s="41">
        <f t="shared" si="11"/>
        <v>0</v>
      </c>
      <c r="L28" s="40">
        <f t="shared" si="11"/>
        <v>347000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1526000</v>
      </c>
      <c r="Q28" s="41">
        <f t="shared" si="11"/>
        <v>0</v>
      </c>
      <c r="R28" s="20">
        <f t="shared" si="7"/>
        <v>-49.490538573508012</v>
      </c>
      <c r="S28" s="21">
        <f t="shared" si="8"/>
        <v>0</v>
      </c>
      <c r="T28" s="20">
        <f t="shared" si="9"/>
        <v>50.866666666666674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492000</v>
      </c>
      <c r="I31" s="44"/>
      <c r="J31" s="43">
        <v>687000</v>
      </c>
      <c r="K31" s="44"/>
      <c r="L31" s="43">
        <v>347000</v>
      </c>
      <c r="M31" s="44"/>
      <c r="N31" s="43"/>
      <c r="O31" s="44"/>
      <c r="P31" s="43">
        <f t="shared" si="5"/>
        <v>1526000</v>
      </c>
      <c r="Q31" s="44">
        <f t="shared" si="6"/>
        <v>0</v>
      </c>
      <c r="R31" s="24">
        <f t="shared" si="7"/>
        <v>-49.490538573508012</v>
      </c>
      <c r="S31" s="25">
        <f t="shared" si="8"/>
        <v>0</v>
      </c>
      <c r="T31" s="24">
        <f t="shared" si="9"/>
        <v>50.866666666666674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21492000</v>
      </c>
      <c r="C61" s="39">
        <f t="shared" si="26"/>
        <v>0</v>
      </c>
      <c r="D61" s="39">
        <f t="shared" si="26"/>
        <v>0</v>
      </c>
      <c r="E61" s="39">
        <f t="shared" si="26"/>
        <v>21492000</v>
      </c>
      <c r="F61" s="40">
        <f t="shared" si="26"/>
        <v>21492000</v>
      </c>
      <c r="G61" s="41">
        <f t="shared" si="26"/>
        <v>21492000</v>
      </c>
      <c r="H61" s="40">
        <f t="shared" si="26"/>
        <v>10859000</v>
      </c>
      <c r="I61" s="41">
        <f t="shared" si="26"/>
        <v>0</v>
      </c>
      <c r="J61" s="40">
        <f t="shared" si="26"/>
        <v>6592000</v>
      </c>
      <c r="K61" s="41">
        <f t="shared" si="26"/>
        <v>0</v>
      </c>
      <c r="L61" s="40">
        <f t="shared" si="26"/>
        <v>347000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17798000</v>
      </c>
      <c r="Q61" s="41">
        <f t="shared" si="26"/>
        <v>0</v>
      </c>
      <c r="R61" s="20">
        <f t="shared" si="16"/>
        <v>-94.736043689320397</v>
      </c>
      <c r="S61" s="21">
        <f t="shared" si="17"/>
        <v>0</v>
      </c>
      <c r="T61" s="20">
        <f t="shared" si="18"/>
        <v>82.812209194118751</v>
      </c>
      <c r="U61" s="22">
        <f t="shared" si="19"/>
        <v>0</v>
      </c>
      <c r="V61" s="40">
        <f t="shared" ref="V61:W61" si="27">+V8+V43</f>
        <v>7070000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21492000</v>
      </c>
      <c r="C65" s="48">
        <f t="shared" si="30"/>
        <v>0</v>
      </c>
      <c r="D65" s="48">
        <f t="shared" si="30"/>
        <v>0</v>
      </c>
      <c r="E65" s="48">
        <f t="shared" si="30"/>
        <v>21492000</v>
      </c>
      <c r="F65" s="49">
        <f t="shared" si="30"/>
        <v>21492000</v>
      </c>
      <c r="G65" s="50">
        <f t="shared" si="30"/>
        <v>21492000</v>
      </c>
      <c r="H65" s="49">
        <f t="shared" si="30"/>
        <v>10859000</v>
      </c>
      <c r="I65" s="50">
        <f t="shared" si="30"/>
        <v>0</v>
      </c>
      <c r="J65" s="49">
        <f t="shared" si="30"/>
        <v>6592000</v>
      </c>
      <c r="K65" s="50">
        <f t="shared" si="30"/>
        <v>0</v>
      </c>
      <c r="L65" s="49">
        <f t="shared" si="30"/>
        <v>347000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17798000</v>
      </c>
      <c r="Q65" s="50">
        <f t="shared" si="30"/>
        <v>0</v>
      </c>
      <c r="R65" s="34">
        <f t="shared" si="16"/>
        <v>-94.736043689320397</v>
      </c>
      <c r="S65" s="35">
        <f t="shared" si="17"/>
        <v>0</v>
      </c>
      <c r="T65" s="34">
        <f t="shared" si="18"/>
        <v>82.812209194118751</v>
      </c>
      <c r="U65" s="35">
        <f t="shared" si="19"/>
        <v>0</v>
      </c>
      <c r="V65" s="49">
        <f>+V61+V62</f>
        <v>7070000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19382000</v>
      </c>
      <c r="C8" s="36">
        <f t="shared" si="0"/>
        <v>0</v>
      </c>
      <c r="D8" s="36">
        <f t="shared" si="0"/>
        <v>0</v>
      </c>
      <c r="E8" s="36">
        <f t="shared" si="0"/>
        <v>19382000</v>
      </c>
      <c r="F8" s="37">
        <f t="shared" si="0"/>
        <v>19382000</v>
      </c>
      <c r="G8" s="38">
        <f t="shared" si="0"/>
        <v>19382000</v>
      </c>
      <c r="H8" s="37">
        <f t="shared" si="0"/>
        <v>8642000</v>
      </c>
      <c r="I8" s="38">
        <f t="shared" si="0"/>
        <v>207094</v>
      </c>
      <c r="J8" s="37">
        <f t="shared" si="0"/>
        <v>6895000</v>
      </c>
      <c r="K8" s="38">
        <f t="shared" si="0"/>
        <v>3825397</v>
      </c>
      <c r="L8" s="37">
        <f t="shared" si="0"/>
        <v>1365000</v>
      </c>
      <c r="M8" s="38">
        <f t="shared" si="0"/>
        <v>28542</v>
      </c>
      <c r="N8" s="37">
        <f t="shared" si="0"/>
        <v>0</v>
      </c>
      <c r="O8" s="38">
        <f t="shared" si="0"/>
        <v>0</v>
      </c>
      <c r="P8" s="37">
        <f t="shared" si="0"/>
        <v>16902000</v>
      </c>
      <c r="Q8" s="38">
        <f t="shared" si="0"/>
        <v>4061033</v>
      </c>
      <c r="R8" s="16">
        <f>IF(($J8       =0),0,((($L8       -$J8       )/$J8       )*100))</f>
        <v>-80.203045685279179</v>
      </c>
      <c r="S8" s="17">
        <f>IF(($K8       =0),0,((($M8       -$K8       )/$K8       )*100))</f>
        <v>-99.253881361856031</v>
      </c>
      <c r="T8" s="16">
        <f>IF(($E8       =0),0,(($P8       /$E8       )*100))</f>
        <v>87.204622845939525</v>
      </c>
      <c r="U8" s="18">
        <f>IF(($E8       =0),0,(($Q8       /$E8       )*100))</f>
        <v>20.952600350840985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14382000</v>
      </c>
      <c r="C9" s="39">
        <f t="shared" si="2"/>
        <v>0</v>
      </c>
      <c r="D9" s="39">
        <f t="shared" si="2"/>
        <v>0</v>
      </c>
      <c r="E9" s="39">
        <f t="shared" si="2"/>
        <v>14382000</v>
      </c>
      <c r="F9" s="40">
        <f t="shared" si="2"/>
        <v>14382000</v>
      </c>
      <c r="G9" s="41">
        <f t="shared" si="2"/>
        <v>14382000</v>
      </c>
      <c r="H9" s="40">
        <f t="shared" si="2"/>
        <v>7572000</v>
      </c>
      <c r="I9" s="41">
        <f t="shared" si="2"/>
        <v>0</v>
      </c>
      <c r="J9" s="40">
        <f t="shared" si="2"/>
        <v>5442000</v>
      </c>
      <c r="K9" s="41">
        <f t="shared" si="2"/>
        <v>3825397</v>
      </c>
      <c r="L9" s="40">
        <f t="shared" si="2"/>
        <v>787000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13801000</v>
      </c>
      <c r="Q9" s="41">
        <f t="shared" si="2"/>
        <v>3825397</v>
      </c>
      <c r="R9" s="20">
        <f>IF(($J9       =0),0,((($L9       -$J9       )/$J9       )*100))</f>
        <v>-85.538404998162449</v>
      </c>
      <c r="S9" s="21">
        <f>IF(($K9       =0),0,((($M9       -$K9       )/$K9       )*100))</f>
        <v>-100</v>
      </c>
      <c r="T9" s="20">
        <f>IF(($E9       =0),0,(($P9       /$E9       )*100))</f>
        <v>95.960228062856345</v>
      </c>
      <c r="U9" s="22">
        <f>IF(($E9       =0),0,(($Q9       /$E9       )*100))</f>
        <v>26.598505075789181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10472000</v>
      </c>
      <c r="C10" s="42"/>
      <c r="D10" s="42"/>
      <c r="E10" s="42">
        <f t="shared" ref="E10:E41" si="4">$B10      +$C10      +$D10</f>
        <v>10472000</v>
      </c>
      <c r="F10" s="43">
        <v>10472000</v>
      </c>
      <c r="G10" s="44">
        <v>10472000</v>
      </c>
      <c r="H10" s="43">
        <v>6624000</v>
      </c>
      <c r="I10" s="44"/>
      <c r="J10" s="43">
        <v>3848000</v>
      </c>
      <c r="K10" s="44">
        <v>2202014</v>
      </c>
      <c r="L10" s="43"/>
      <c r="M10" s="44"/>
      <c r="N10" s="43"/>
      <c r="O10" s="44"/>
      <c r="P10" s="43">
        <f t="shared" ref="P10:P41" si="5">$H10      +$J10      +$L10      +$N10</f>
        <v>10472000</v>
      </c>
      <c r="Q10" s="44">
        <f t="shared" ref="Q10:Q41" si="6">$I10      +$K10      +$M10      +$O10</f>
        <v>2202014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21.02763559969442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3910000</v>
      </c>
      <c r="C13" s="42"/>
      <c r="D13" s="42"/>
      <c r="E13" s="42">
        <f t="shared" si="4"/>
        <v>3910000</v>
      </c>
      <c r="F13" s="43">
        <v>3910000</v>
      </c>
      <c r="G13" s="44">
        <v>3910000</v>
      </c>
      <c r="H13" s="43">
        <v>948000</v>
      </c>
      <c r="I13" s="44"/>
      <c r="J13" s="43">
        <v>1594000</v>
      </c>
      <c r="K13" s="44">
        <v>1623383</v>
      </c>
      <c r="L13" s="43">
        <v>787000</v>
      </c>
      <c r="M13" s="44"/>
      <c r="N13" s="43"/>
      <c r="O13" s="44"/>
      <c r="P13" s="43">
        <f t="shared" si="5"/>
        <v>3329000</v>
      </c>
      <c r="Q13" s="44">
        <f t="shared" si="6"/>
        <v>1623383</v>
      </c>
      <c r="R13" s="24">
        <f t="shared" si="7"/>
        <v>-50.627352572145547</v>
      </c>
      <c r="S13" s="25">
        <f t="shared" si="8"/>
        <v>-100</v>
      </c>
      <c r="T13" s="24">
        <f t="shared" si="9"/>
        <v>85.14066496163683</v>
      </c>
      <c r="U13" s="26">
        <f t="shared" si="10"/>
        <v>41.51874680306905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5000000</v>
      </c>
      <c r="C28" s="39">
        <f t="shared" si="11"/>
        <v>0</v>
      </c>
      <c r="D28" s="39">
        <f t="shared" si="11"/>
        <v>0</v>
      </c>
      <c r="E28" s="39">
        <f t="shared" si="11"/>
        <v>5000000</v>
      </c>
      <c r="F28" s="40">
        <f t="shared" si="11"/>
        <v>5000000</v>
      </c>
      <c r="G28" s="41">
        <f t="shared" si="11"/>
        <v>5000000</v>
      </c>
      <c r="H28" s="40">
        <f t="shared" si="11"/>
        <v>1070000</v>
      </c>
      <c r="I28" s="41">
        <f t="shared" si="11"/>
        <v>207094</v>
      </c>
      <c r="J28" s="40">
        <f t="shared" si="11"/>
        <v>1453000</v>
      </c>
      <c r="K28" s="41">
        <f t="shared" si="11"/>
        <v>0</v>
      </c>
      <c r="L28" s="40">
        <f t="shared" si="11"/>
        <v>578000</v>
      </c>
      <c r="M28" s="41">
        <f t="shared" si="11"/>
        <v>28542</v>
      </c>
      <c r="N28" s="40">
        <f t="shared" si="11"/>
        <v>0</v>
      </c>
      <c r="O28" s="41">
        <f t="shared" si="11"/>
        <v>0</v>
      </c>
      <c r="P28" s="40">
        <f t="shared" si="11"/>
        <v>3101000</v>
      </c>
      <c r="Q28" s="41">
        <f t="shared" si="11"/>
        <v>235636</v>
      </c>
      <c r="R28" s="20">
        <f t="shared" si="7"/>
        <v>-60.220233998623542</v>
      </c>
      <c r="S28" s="21">
        <f t="shared" si="8"/>
        <v>0</v>
      </c>
      <c r="T28" s="20">
        <f t="shared" si="9"/>
        <v>62.019999999999996</v>
      </c>
      <c r="U28" s="22">
        <f t="shared" si="10"/>
        <v>4.71272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1070000</v>
      </c>
      <c r="I31" s="44">
        <v>207094</v>
      </c>
      <c r="J31" s="43">
        <v>174000</v>
      </c>
      <c r="K31" s="44"/>
      <c r="L31" s="43">
        <v>312000</v>
      </c>
      <c r="M31" s="44">
        <v>28542</v>
      </c>
      <c r="N31" s="43"/>
      <c r="O31" s="44"/>
      <c r="P31" s="43">
        <f t="shared" si="5"/>
        <v>1556000</v>
      </c>
      <c r="Q31" s="44">
        <f t="shared" si="6"/>
        <v>235636</v>
      </c>
      <c r="R31" s="24">
        <f t="shared" si="7"/>
        <v>79.310344827586206</v>
      </c>
      <c r="S31" s="25">
        <f t="shared" si="8"/>
        <v>0</v>
      </c>
      <c r="T31" s="24">
        <f t="shared" si="9"/>
        <v>51.866666666666674</v>
      </c>
      <c r="U31" s="26">
        <f t="shared" si="10"/>
        <v>7.8545333333333325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2000000</v>
      </c>
      <c r="C36" s="42"/>
      <c r="D36" s="42"/>
      <c r="E36" s="42">
        <f t="shared" si="4"/>
        <v>2000000</v>
      </c>
      <c r="F36" s="43">
        <v>2000000</v>
      </c>
      <c r="G36" s="44">
        <v>2000000</v>
      </c>
      <c r="H36" s="43"/>
      <c r="I36" s="44"/>
      <c r="J36" s="43">
        <v>1279000</v>
      </c>
      <c r="K36" s="44"/>
      <c r="L36" s="43">
        <v>266000</v>
      </c>
      <c r="M36" s="44"/>
      <c r="N36" s="43"/>
      <c r="O36" s="44"/>
      <c r="P36" s="43">
        <f t="shared" si="5"/>
        <v>1545000</v>
      </c>
      <c r="Q36" s="44">
        <f t="shared" si="6"/>
        <v>0</v>
      </c>
      <c r="R36" s="24">
        <f t="shared" si="7"/>
        <v>-79.202501954652078</v>
      </c>
      <c r="S36" s="25">
        <f t="shared" si="8"/>
        <v>0</v>
      </c>
      <c r="T36" s="24">
        <f t="shared" si="9"/>
        <v>77.25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19382000</v>
      </c>
      <c r="C61" s="39">
        <f t="shared" si="26"/>
        <v>0</v>
      </c>
      <c r="D61" s="39">
        <f t="shared" si="26"/>
        <v>0</v>
      </c>
      <c r="E61" s="39">
        <f t="shared" si="26"/>
        <v>19382000</v>
      </c>
      <c r="F61" s="40">
        <f t="shared" si="26"/>
        <v>19382000</v>
      </c>
      <c r="G61" s="41">
        <f t="shared" si="26"/>
        <v>19382000</v>
      </c>
      <c r="H61" s="40">
        <f t="shared" si="26"/>
        <v>8642000</v>
      </c>
      <c r="I61" s="41">
        <f t="shared" si="26"/>
        <v>207094</v>
      </c>
      <c r="J61" s="40">
        <f t="shared" si="26"/>
        <v>6895000</v>
      </c>
      <c r="K61" s="41">
        <f t="shared" si="26"/>
        <v>3825397</v>
      </c>
      <c r="L61" s="40">
        <f t="shared" si="26"/>
        <v>1365000</v>
      </c>
      <c r="M61" s="41">
        <f t="shared" si="26"/>
        <v>28542</v>
      </c>
      <c r="N61" s="40">
        <f t="shared" si="26"/>
        <v>0</v>
      </c>
      <c r="O61" s="41">
        <f t="shared" si="26"/>
        <v>0</v>
      </c>
      <c r="P61" s="40">
        <f t="shared" si="26"/>
        <v>16902000</v>
      </c>
      <c r="Q61" s="41">
        <f t="shared" si="26"/>
        <v>4061033</v>
      </c>
      <c r="R61" s="20">
        <f t="shared" si="16"/>
        <v>-80.203045685279179</v>
      </c>
      <c r="S61" s="21">
        <f t="shared" si="17"/>
        <v>-99.253881361856031</v>
      </c>
      <c r="T61" s="20">
        <f t="shared" si="18"/>
        <v>87.204622845939525</v>
      </c>
      <c r="U61" s="22">
        <f t="shared" si="19"/>
        <v>20.952600350840985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19382000</v>
      </c>
      <c r="C65" s="48">
        <f t="shared" si="30"/>
        <v>0</v>
      </c>
      <c r="D65" s="48">
        <f t="shared" si="30"/>
        <v>0</v>
      </c>
      <c r="E65" s="48">
        <f t="shared" si="30"/>
        <v>19382000</v>
      </c>
      <c r="F65" s="49">
        <f t="shared" si="30"/>
        <v>19382000</v>
      </c>
      <c r="G65" s="50">
        <f t="shared" si="30"/>
        <v>19382000</v>
      </c>
      <c r="H65" s="49">
        <f t="shared" si="30"/>
        <v>8642000</v>
      </c>
      <c r="I65" s="50">
        <f t="shared" si="30"/>
        <v>207094</v>
      </c>
      <c r="J65" s="49">
        <f t="shared" si="30"/>
        <v>6895000</v>
      </c>
      <c r="K65" s="50">
        <f t="shared" si="30"/>
        <v>3825397</v>
      </c>
      <c r="L65" s="49">
        <f t="shared" si="30"/>
        <v>1365000</v>
      </c>
      <c r="M65" s="51">
        <f t="shared" si="30"/>
        <v>28542</v>
      </c>
      <c r="N65" s="49">
        <f t="shared" si="30"/>
        <v>0</v>
      </c>
      <c r="O65" s="50">
        <f t="shared" si="30"/>
        <v>0</v>
      </c>
      <c r="P65" s="49">
        <f t="shared" si="30"/>
        <v>16902000</v>
      </c>
      <c r="Q65" s="50">
        <f t="shared" si="30"/>
        <v>4061033</v>
      </c>
      <c r="R65" s="34">
        <f t="shared" si="16"/>
        <v>-80.203045685279179</v>
      </c>
      <c r="S65" s="35">
        <f t="shared" si="17"/>
        <v>-99.253881361856031</v>
      </c>
      <c r="T65" s="34">
        <f t="shared" si="18"/>
        <v>87.204622845939525</v>
      </c>
      <c r="U65" s="35">
        <f t="shared" si="19"/>
        <v>20.952600350840985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36013000</v>
      </c>
      <c r="C8" s="36">
        <f t="shared" si="0"/>
        <v>0</v>
      </c>
      <c r="D8" s="36">
        <f t="shared" si="0"/>
        <v>0</v>
      </c>
      <c r="E8" s="36">
        <f t="shared" si="0"/>
        <v>36013000</v>
      </c>
      <c r="F8" s="37">
        <f t="shared" si="0"/>
        <v>33813000</v>
      </c>
      <c r="G8" s="38">
        <f t="shared" si="0"/>
        <v>29813000</v>
      </c>
      <c r="H8" s="37">
        <f t="shared" si="0"/>
        <v>7250000</v>
      </c>
      <c r="I8" s="38">
        <f t="shared" si="0"/>
        <v>4530877</v>
      </c>
      <c r="J8" s="37">
        <f t="shared" si="0"/>
        <v>3731000</v>
      </c>
      <c r="K8" s="38">
        <f t="shared" si="0"/>
        <v>10410141</v>
      </c>
      <c r="L8" s="37">
        <f t="shared" si="0"/>
        <v>4199000</v>
      </c>
      <c r="M8" s="38">
        <f t="shared" si="0"/>
        <v>5727138</v>
      </c>
      <c r="N8" s="37">
        <f t="shared" si="0"/>
        <v>0</v>
      </c>
      <c r="O8" s="38">
        <f t="shared" si="0"/>
        <v>0</v>
      </c>
      <c r="P8" s="37">
        <f t="shared" si="0"/>
        <v>15180000</v>
      </c>
      <c r="Q8" s="38">
        <f t="shared" si="0"/>
        <v>20668156</v>
      </c>
      <c r="R8" s="16">
        <f>IF(($J8       =0),0,((($L8       -$J8       )/$J8       )*100))</f>
        <v>12.543554006968641</v>
      </c>
      <c r="S8" s="17">
        <f>IF(($K8       =0),0,((($M8       -$K8       )/$K8       )*100))</f>
        <v>-44.985010289485992</v>
      </c>
      <c r="T8" s="16">
        <f>IF(($E8       =0),0,(($P8       /$E8       )*100))</f>
        <v>42.151445311415323</v>
      </c>
      <c r="U8" s="18">
        <f>IF(($E8       =0),0,(($Q8       /$E8       )*100))</f>
        <v>57.390819981673282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29013000</v>
      </c>
      <c r="C9" s="39">
        <f t="shared" si="2"/>
        <v>0</v>
      </c>
      <c r="D9" s="39">
        <f t="shared" si="2"/>
        <v>0</v>
      </c>
      <c r="E9" s="39">
        <f t="shared" si="2"/>
        <v>29013000</v>
      </c>
      <c r="F9" s="40">
        <f t="shared" si="2"/>
        <v>29013000</v>
      </c>
      <c r="G9" s="41">
        <f t="shared" si="2"/>
        <v>25013000</v>
      </c>
      <c r="H9" s="40">
        <f t="shared" si="2"/>
        <v>7250000</v>
      </c>
      <c r="I9" s="41">
        <f t="shared" si="2"/>
        <v>3030472</v>
      </c>
      <c r="J9" s="40">
        <f t="shared" si="2"/>
        <v>3731000</v>
      </c>
      <c r="K9" s="41">
        <f t="shared" si="2"/>
        <v>5851210</v>
      </c>
      <c r="L9" s="40">
        <f t="shared" si="2"/>
        <v>2439000</v>
      </c>
      <c r="M9" s="41">
        <f t="shared" si="2"/>
        <v>3905718</v>
      </c>
      <c r="N9" s="40">
        <f t="shared" si="2"/>
        <v>0</v>
      </c>
      <c r="O9" s="41">
        <f t="shared" si="2"/>
        <v>0</v>
      </c>
      <c r="P9" s="40">
        <f t="shared" si="2"/>
        <v>13420000</v>
      </c>
      <c r="Q9" s="41">
        <f t="shared" si="2"/>
        <v>12787400</v>
      </c>
      <c r="R9" s="20">
        <f>IF(($J9       =0),0,((($L9       -$J9       )/$J9       )*100))</f>
        <v>-34.628785848298044</v>
      </c>
      <c r="S9" s="21">
        <f>IF(($K9       =0),0,((($M9       -$K9       )/$K9       )*100))</f>
        <v>-33.249396278718422</v>
      </c>
      <c r="T9" s="20">
        <f>IF(($E9       =0),0,(($P9       /$E9       )*100))</f>
        <v>46.255127012029092</v>
      </c>
      <c r="U9" s="22">
        <f>IF(($E9       =0),0,(($Q9       /$E9       )*100))</f>
        <v>44.074725123220624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19013000</v>
      </c>
      <c r="C10" s="42"/>
      <c r="D10" s="42"/>
      <c r="E10" s="42">
        <f t="shared" ref="E10:E41" si="4">$B10      +$C10      +$D10</f>
        <v>19013000</v>
      </c>
      <c r="F10" s="43">
        <v>19013000</v>
      </c>
      <c r="G10" s="44">
        <v>17013000</v>
      </c>
      <c r="H10" s="43">
        <v>2250000</v>
      </c>
      <c r="I10" s="44">
        <v>3030472</v>
      </c>
      <c r="J10" s="43">
        <v>3731000</v>
      </c>
      <c r="K10" s="44">
        <v>5851210</v>
      </c>
      <c r="L10" s="43">
        <v>960000</v>
      </c>
      <c r="M10" s="44">
        <v>736125</v>
      </c>
      <c r="N10" s="43"/>
      <c r="O10" s="44"/>
      <c r="P10" s="43">
        <f t="shared" ref="P10:P41" si="5">$H10      +$J10      +$L10      +$N10</f>
        <v>6941000</v>
      </c>
      <c r="Q10" s="44">
        <f t="shared" ref="Q10:Q41" si="6">$I10      +$K10      +$M10      +$O10</f>
        <v>9617807</v>
      </c>
      <c r="R10" s="24">
        <f t="shared" ref="R10:R41" si="7">IF(($J10      =0),0,((($L10      -$J10      )/$J10      )*100))</f>
        <v>-74.269632806218169</v>
      </c>
      <c r="S10" s="25">
        <f t="shared" ref="S10:S41" si="8">IF(($K10      =0),0,((($M10      -$K10      )/$K10      )*100))</f>
        <v>-87.419268834993105</v>
      </c>
      <c r="T10" s="24">
        <f t="shared" ref="T10:T41" si="9">IF(($E10      =0),0,(($P10      /$E10      )*100))</f>
        <v>36.506600746857416</v>
      </c>
      <c r="U10" s="26">
        <f t="shared" ref="U10:U41" si="10">IF(($E10      =0),0,(($Q10      /$E10      )*100))</f>
        <v>50.585425761321204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8000000</v>
      </c>
      <c r="H23" s="43">
        <v>5000000</v>
      </c>
      <c r="I23" s="44"/>
      <c r="J23" s="43"/>
      <c r="K23" s="44"/>
      <c r="L23" s="43">
        <v>1479000</v>
      </c>
      <c r="M23" s="44">
        <v>3169593</v>
      </c>
      <c r="N23" s="43"/>
      <c r="O23" s="44"/>
      <c r="P23" s="43">
        <f t="shared" si="5"/>
        <v>6479000</v>
      </c>
      <c r="Q23" s="44">
        <f t="shared" si="6"/>
        <v>3169593</v>
      </c>
      <c r="R23" s="24">
        <f t="shared" si="7"/>
        <v>0</v>
      </c>
      <c r="S23" s="25">
        <f t="shared" si="8"/>
        <v>0</v>
      </c>
      <c r="T23" s="24">
        <f t="shared" si="9"/>
        <v>64.790000000000006</v>
      </c>
      <c r="U23" s="26">
        <f t="shared" si="10"/>
        <v>31.695930000000001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7000000</v>
      </c>
      <c r="C28" s="39">
        <f t="shared" si="11"/>
        <v>0</v>
      </c>
      <c r="D28" s="39">
        <f t="shared" si="11"/>
        <v>0</v>
      </c>
      <c r="E28" s="39">
        <f t="shared" si="11"/>
        <v>7000000</v>
      </c>
      <c r="F28" s="40">
        <f t="shared" si="11"/>
        <v>4800000</v>
      </c>
      <c r="G28" s="41">
        <f t="shared" si="11"/>
        <v>4800000</v>
      </c>
      <c r="H28" s="40">
        <f t="shared" si="11"/>
        <v>0</v>
      </c>
      <c r="I28" s="41">
        <f t="shared" si="11"/>
        <v>1500405</v>
      </c>
      <c r="J28" s="40">
        <f t="shared" si="11"/>
        <v>0</v>
      </c>
      <c r="K28" s="41">
        <f t="shared" si="11"/>
        <v>4558931</v>
      </c>
      <c r="L28" s="40">
        <f t="shared" si="11"/>
        <v>1760000</v>
      </c>
      <c r="M28" s="41">
        <f t="shared" si="11"/>
        <v>1821420</v>
      </c>
      <c r="N28" s="40">
        <f t="shared" si="11"/>
        <v>0</v>
      </c>
      <c r="O28" s="41">
        <f t="shared" si="11"/>
        <v>0</v>
      </c>
      <c r="P28" s="40">
        <f t="shared" si="11"/>
        <v>1760000</v>
      </c>
      <c r="Q28" s="41">
        <f t="shared" si="11"/>
        <v>7880756</v>
      </c>
      <c r="R28" s="20">
        <f t="shared" si="7"/>
        <v>0</v>
      </c>
      <c r="S28" s="21">
        <f t="shared" si="8"/>
        <v>-60.047212822479658</v>
      </c>
      <c r="T28" s="20">
        <f t="shared" si="9"/>
        <v>25.142857142857146</v>
      </c>
      <c r="U28" s="22">
        <f t="shared" si="10"/>
        <v>112.58222857142857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/>
      <c r="I31" s="44">
        <v>1500405</v>
      </c>
      <c r="J31" s="43"/>
      <c r="K31" s="44">
        <v>4558931</v>
      </c>
      <c r="L31" s="43"/>
      <c r="M31" s="44">
        <v>1821420</v>
      </c>
      <c r="N31" s="43"/>
      <c r="O31" s="44"/>
      <c r="P31" s="43">
        <f t="shared" si="5"/>
        <v>0</v>
      </c>
      <c r="Q31" s="44">
        <f t="shared" si="6"/>
        <v>7880756</v>
      </c>
      <c r="R31" s="24">
        <f t="shared" si="7"/>
        <v>0</v>
      </c>
      <c r="S31" s="25">
        <f t="shared" si="8"/>
        <v>-60.047212822479658</v>
      </c>
      <c r="T31" s="24">
        <f t="shared" si="9"/>
        <v>0</v>
      </c>
      <c r="U31" s="26">
        <f t="shared" si="10"/>
        <v>262.69186666666667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1800000</v>
      </c>
      <c r="G36" s="44">
        <v>1800000</v>
      </c>
      <c r="H36" s="43"/>
      <c r="I36" s="44"/>
      <c r="J36" s="43"/>
      <c r="K36" s="44"/>
      <c r="L36" s="43">
        <v>1760000</v>
      </c>
      <c r="M36" s="44"/>
      <c r="N36" s="43"/>
      <c r="O36" s="44"/>
      <c r="P36" s="43">
        <f t="shared" si="5"/>
        <v>1760000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44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36013000</v>
      </c>
      <c r="C61" s="39">
        <f t="shared" si="26"/>
        <v>0</v>
      </c>
      <c r="D61" s="39">
        <f t="shared" si="26"/>
        <v>0</v>
      </c>
      <c r="E61" s="39">
        <f t="shared" si="26"/>
        <v>36013000</v>
      </c>
      <c r="F61" s="40">
        <f t="shared" si="26"/>
        <v>33813000</v>
      </c>
      <c r="G61" s="41">
        <f t="shared" si="26"/>
        <v>29813000</v>
      </c>
      <c r="H61" s="40">
        <f t="shared" si="26"/>
        <v>7250000</v>
      </c>
      <c r="I61" s="41">
        <f t="shared" si="26"/>
        <v>4530877</v>
      </c>
      <c r="J61" s="40">
        <f t="shared" si="26"/>
        <v>3731000</v>
      </c>
      <c r="K61" s="41">
        <f t="shared" si="26"/>
        <v>10410141</v>
      </c>
      <c r="L61" s="40">
        <f t="shared" si="26"/>
        <v>4199000</v>
      </c>
      <c r="M61" s="41">
        <f t="shared" si="26"/>
        <v>5727138</v>
      </c>
      <c r="N61" s="40">
        <f t="shared" si="26"/>
        <v>0</v>
      </c>
      <c r="O61" s="41">
        <f t="shared" si="26"/>
        <v>0</v>
      </c>
      <c r="P61" s="40">
        <f t="shared" si="26"/>
        <v>15180000</v>
      </c>
      <c r="Q61" s="41">
        <f t="shared" si="26"/>
        <v>20668156</v>
      </c>
      <c r="R61" s="20">
        <f t="shared" si="16"/>
        <v>12.543554006968641</v>
      </c>
      <c r="S61" s="21">
        <f t="shared" si="17"/>
        <v>-44.985010289485992</v>
      </c>
      <c r="T61" s="20">
        <f t="shared" si="18"/>
        <v>42.151445311415323</v>
      </c>
      <c r="U61" s="22">
        <f t="shared" si="19"/>
        <v>57.390819981673282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36013000</v>
      </c>
      <c r="C65" s="48">
        <f t="shared" si="30"/>
        <v>0</v>
      </c>
      <c r="D65" s="48">
        <f t="shared" si="30"/>
        <v>0</v>
      </c>
      <c r="E65" s="48">
        <f t="shared" si="30"/>
        <v>36013000</v>
      </c>
      <c r="F65" s="49">
        <f t="shared" si="30"/>
        <v>33813000</v>
      </c>
      <c r="G65" s="50">
        <f t="shared" si="30"/>
        <v>29813000</v>
      </c>
      <c r="H65" s="49">
        <f t="shared" si="30"/>
        <v>7250000</v>
      </c>
      <c r="I65" s="50">
        <f t="shared" si="30"/>
        <v>4530877</v>
      </c>
      <c r="J65" s="49">
        <f t="shared" si="30"/>
        <v>3731000</v>
      </c>
      <c r="K65" s="50">
        <f t="shared" si="30"/>
        <v>10410141</v>
      </c>
      <c r="L65" s="49">
        <f t="shared" si="30"/>
        <v>4199000</v>
      </c>
      <c r="M65" s="51">
        <f t="shared" si="30"/>
        <v>5727138</v>
      </c>
      <c r="N65" s="49">
        <f t="shared" si="30"/>
        <v>0</v>
      </c>
      <c r="O65" s="50">
        <f t="shared" si="30"/>
        <v>0</v>
      </c>
      <c r="P65" s="49">
        <f t="shared" si="30"/>
        <v>15180000</v>
      </c>
      <c r="Q65" s="50">
        <f t="shared" si="30"/>
        <v>20668156</v>
      </c>
      <c r="R65" s="34">
        <f t="shared" si="16"/>
        <v>12.543554006968641</v>
      </c>
      <c r="S65" s="35">
        <f t="shared" si="17"/>
        <v>-44.985010289485992</v>
      </c>
      <c r="T65" s="34">
        <f t="shared" si="18"/>
        <v>42.151445311415323</v>
      </c>
      <c r="U65" s="35">
        <f t="shared" si="19"/>
        <v>57.390819981673282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34590000</v>
      </c>
      <c r="C8" s="36">
        <f t="shared" si="0"/>
        <v>0</v>
      </c>
      <c r="D8" s="36">
        <f t="shared" si="0"/>
        <v>0</v>
      </c>
      <c r="E8" s="36">
        <f t="shared" si="0"/>
        <v>34590000</v>
      </c>
      <c r="F8" s="37">
        <f t="shared" si="0"/>
        <v>34590000</v>
      </c>
      <c r="G8" s="38">
        <f t="shared" si="0"/>
        <v>27390000</v>
      </c>
      <c r="H8" s="37">
        <f t="shared" si="0"/>
        <v>1413000</v>
      </c>
      <c r="I8" s="38">
        <f t="shared" si="0"/>
        <v>0</v>
      </c>
      <c r="J8" s="37">
        <f t="shared" si="0"/>
        <v>6212000</v>
      </c>
      <c r="K8" s="38">
        <f t="shared" si="0"/>
        <v>0</v>
      </c>
      <c r="L8" s="37">
        <f t="shared" si="0"/>
        <v>7277000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14902000</v>
      </c>
      <c r="Q8" s="38">
        <f t="shared" si="0"/>
        <v>0</v>
      </c>
      <c r="R8" s="16">
        <f>IF(($J8       =0),0,((($L8       -$J8       )/$J8       )*100))</f>
        <v>17.144236960721184</v>
      </c>
      <c r="S8" s="17">
        <f>IF(($K8       =0),0,((($M8       -$K8       )/$K8       )*100))</f>
        <v>0</v>
      </c>
      <c r="T8" s="16">
        <f>IF(($E8       =0),0,(($P8       /$E8       )*100))</f>
        <v>43.081815553628218</v>
      </c>
      <c r="U8" s="18">
        <f>IF(($E8       =0),0,(($Q8       /$E8       )*100))</f>
        <v>0</v>
      </c>
      <c r="V8" s="37">
        <f t="shared" ref="V8:W8" si="1">+V9+V28</f>
        <v>1779000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30287000</v>
      </c>
      <c r="C9" s="39">
        <f t="shared" si="2"/>
        <v>0</v>
      </c>
      <c r="D9" s="39">
        <f t="shared" si="2"/>
        <v>0</v>
      </c>
      <c r="E9" s="39">
        <f t="shared" si="2"/>
        <v>30287000</v>
      </c>
      <c r="F9" s="40">
        <f t="shared" si="2"/>
        <v>30287000</v>
      </c>
      <c r="G9" s="41">
        <f t="shared" si="2"/>
        <v>23087000</v>
      </c>
      <c r="H9" s="40">
        <f t="shared" si="2"/>
        <v>0</v>
      </c>
      <c r="I9" s="41">
        <f t="shared" si="2"/>
        <v>0</v>
      </c>
      <c r="J9" s="40">
        <f t="shared" si="2"/>
        <v>5467000</v>
      </c>
      <c r="K9" s="41">
        <f t="shared" si="2"/>
        <v>0</v>
      </c>
      <c r="L9" s="40">
        <f t="shared" si="2"/>
        <v>7277000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12744000</v>
      </c>
      <c r="Q9" s="41">
        <f t="shared" si="2"/>
        <v>0</v>
      </c>
      <c r="R9" s="20">
        <f>IF(($J9       =0),0,((($L9       -$J9       )/$J9       )*100))</f>
        <v>33.107737333089446</v>
      </c>
      <c r="S9" s="21">
        <f>IF(($K9       =0),0,((($M9       -$K9       )/$K9       )*100))</f>
        <v>0</v>
      </c>
      <c r="T9" s="20">
        <f>IF(($E9       =0),0,(($P9       /$E9       )*100))</f>
        <v>42.077458975798201</v>
      </c>
      <c r="U9" s="22">
        <f>IF(($E9       =0),0,(($Q9       /$E9       )*100))</f>
        <v>0</v>
      </c>
      <c r="V9" s="40">
        <f t="shared" ref="V9:W9" si="3">SUM(V10:V27)</f>
        <v>1779000</v>
      </c>
      <c r="W9" s="41">
        <f t="shared" si="3"/>
        <v>0</v>
      </c>
    </row>
    <row r="10" spans="1:23" ht="13" x14ac:dyDescent="0.3">
      <c r="A10" s="23" t="s">
        <v>36</v>
      </c>
      <c r="B10" s="42">
        <v>19287000</v>
      </c>
      <c r="C10" s="42"/>
      <c r="D10" s="42"/>
      <c r="E10" s="42">
        <f t="shared" ref="E10:E41" si="4">$B10      +$C10      +$D10</f>
        <v>19287000</v>
      </c>
      <c r="F10" s="43">
        <v>19287000</v>
      </c>
      <c r="G10" s="44">
        <v>14287000</v>
      </c>
      <c r="H10" s="43"/>
      <c r="I10" s="44"/>
      <c r="J10" s="43">
        <v>5467000</v>
      </c>
      <c r="K10" s="44"/>
      <c r="L10" s="43">
        <v>2825000</v>
      </c>
      <c r="M10" s="44"/>
      <c r="N10" s="43"/>
      <c r="O10" s="44"/>
      <c r="P10" s="43">
        <f t="shared" ref="P10:P41" si="5">$H10      +$J10      +$L10      +$N10</f>
        <v>8292000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-48.326321565758185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42.992689376263804</v>
      </c>
      <c r="U10" s="26">
        <f t="shared" ref="U10:U41" si="10">IF(($E10      =0),0,(($Q10      /$E10      )*100))</f>
        <v>0</v>
      </c>
      <c r="V10" s="43">
        <v>1779000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11000000</v>
      </c>
      <c r="C23" s="42"/>
      <c r="D23" s="42"/>
      <c r="E23" s="42">
        <f t="shared" si="4"/>
        <v>11000000</v>
      </c>
      <c r="F23" s="43">
        <v>11000000</v>
      </c>
      <c r="G23" s="44">
        <v>8800000</v>
      </c>
      <c r="H23" s="43"/>
      <c r="I23" s="44"/>
      <c r="J23" s="43"/>
      <c r="K23" s="44"/>
      <c r="L23" s="43">
        <v>4452000</v>
      </c>
      <c r="M23" s="44"/>
      <c r="N23" s="43"/>
      <c r="O23" s="44"/>
      <c r="P23" s="43">
        <f t="shared" si="5"/>
        <v>4452000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40.472727272727269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4303000</v>
      </c>
      <c r="C28" s="39">
        <f t="shared" si="11"/>
        <v>0</v>
      </c>
      <c r="D28" s="39">
        <f t="shared" si="11"/>
        <v>0</v>
      </c>
      <c r="E28" s="39">
        <f t="shared" si="11"/>
        <v>4303000</v>
      </c>
      <c r="F28" s="40">
        <f t="shared" si="11"/>
        <v>4303000</v>
      </c>
      <c r="G28" s="41">
        <f t="shared" si="11"/>
        <v>4303000</v>
      </c>
      <c r="H28" s="40">
        <f t="shared" si="11"/>
        <v>1413000</v>
      </c>
      <c r="I28" s="41">
        <f t="shared" si="11"/>
        <v>0</v>
      </c>
      <c r="J28" s="40">
        <f t="shared" si="11"/>
        <v>745000</v>
      </c>
      <c r="K28" s="41">
        <f t="shared" si="11"/>
        <v>0</v>
      </c>
      <c r="L28" s="40">
        <f t="shared" si="11"/>
        <v>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2158000</v>
      </c>
      <c r="Q28" s="41">
        <f t="shared" si="11"/>
        <v>0</v>
      </c>
      <c r="R28" s="20">
        <f t="shared" si="7"/>
        <v>-100</v>
      </c>
      <c r="S28" s="21">
        <f t="shared" si="8"/>
        <v>0</v>
      </c>
      <c r="T28" s="20">
        <f t="shared" si="9"/>
        <v>50.151057401812693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1088000</v>
      </c>
      <c r="I31" s="44"/>
      <c r="J31" s="43">
        <v>399000</v>
      </c>
      <c r="K31" s="44"/>
      <c r="L31" s="43"/>
      <c r="M31" s="44"/>
      <c r="N31" s="43"/>
      <c r="O31" s="44"/>
      <c r="P31" s="43">
        <f t="shared" si="5"/>
        <v>1487000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49.566666666666663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1303000</v>
      </c>
      <c r="C33" s="42"/>
      <c r="D33" s="42"/>
      <c r="E33" s="42">
        <f t="shared" si="4"/>
        <v>1303000</v>
      </c>
      <c r="F33" s="43">
        <v>1303000</v>
      </c>
      <c r="G33" s="44">
        <v>1303000</v>
      </c>
      <c r="H33" s="43">
        <v>325000</v>
      </c>
      <c r="I33" s="44"/>
      <c r="J33" s="43">
        <v>346000</v>
      </c>
      <c r="K33" s="44"/>
      <c r="L33" s="43"/>
      <c r="M33" s="44"/>
      <c r="N33" s="43"/>
      <c r="O33" s="44"/>
      <c r="P33" s="43">
        <f t="shared" si="5"/>
        <v>671000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51.496546431312353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35110000</v>
      </c>
      <c r="C43" s="45">
        <f t="shared" si="20"/>
        <v>0</v>
      </c>
      <c r="D43" s="45">
        <f t="shared" si="20"/>
        <v>0</v>
      </c>
      <c r="E43" s="45">
        <f t="shared" si="20"/>
        <v>35110000</v>
      </c>
      <c r="F43" s="46">
        <f t="shared" si="20"/>
        <v>34820000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35110000</v>
      </c>
      <c r="C44" s="39">
        <f t="shared" si="22"/>
        <v>0</v>
      </c>
      <c r="D44" s="39">
        <f t="shared" si="22"/>
        <v>0</v>
      </c>
      <c r="E44" s="39">
        <f t="shared" si="22"/>
        <v>35110000</v>
      </c>
      <c r="F44" s="40">
        <f t="shared" si="22"/>
        <v>34820000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1913000</v>
      </c>
      <c r="C45" s="42"/>
      <c r="D45" s="42"/>
      <c r="E45" s="42">
        <f t="shared" si="13"/>
        <v>1913000</v>
      </c>
      <c r="F45" s="43">
        <v>1913000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3197000</v>
      </c>
      <c r="C46" s="42"/>
      <c r="D46" s="42"/>
      <c r="E46" s="42">
        <f t="shared" si="13"/>
        <v>3197000</v>
      </c>
      <c r="F46" s="43">
        <v>2907000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30000000</v>
      </c>
      <c r="C53" s="42"/>
      <c r="D53" s="42"/>
      <c r="E53" s="42">
        <f t="shared" si="13"/>
        <v>30000000</v>
      </c>
      <c r="F53" s="43">
        <v>30000000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69700000</v>
      </c>
      <c r="C61" s="39">
        <f t="shared" si="26"/>
        <v>0</v>
      </c>
      <c r="D61" s="39">
        <f t="shared" si="26"/>
        <v>0</v>
      </c>
      <c r="E61" s="39">
        <f t="shared" si="26"/>
        <v>69700000</v>
      </c>
      <c r="F61" s="40">
        <f t="shared" si="26"/>
        <v>69410000</v>
      </c>
      <c r="G61" s="41">
        <f t="shared" si="26"/>
        <v>27390000</v>
      </c>
      <c r="H61" s="40">
        <f t="shared" si="26"/>
        <v>1413000</v>
      </c>
      <c r="I61" s="41">
        <f t="shared" si="26"/>
        <v>0</v>
      </c>
      <c r="J61" s="40">
        <f t="shared" si="26"/>
        <v>6212000</v>
      </c>
      <c r="K61" s="41">
        <f t="shared" si="26"/>
        <v>0</v>
      </c>
      <c r="L61" s="40">
        <f t="shared" si="26"/>
        <v>7277000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14902000</v>
      </c>
      <c r="Q61" s="41">
        <f t="shared" si="26"/>
        <v>0</v>
      </c>
      <c r="R61" s="20">
        <f t="shared" si="16"/>
        <v>17.144236960721184</v>
      </c>
      <c r="S61" s="21">
        <f t="shared" si="17"/>
        <v>0</v>
      </c>
      <c r="T61" s="20">
        <f t="shared" si="18"/>
        <v>21.380200860832137</v>
      </c>
      <c r="U61" s="22">
        <f t="shared" si="19"/>
        <v>0</v>
      </c>
      <c r="V61" s="40">
        <f t="shared" ref="V61:W61" si="27">+V8+V43</f>
        <v>1779000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69700000</v>
      </c>
      <c r="C65" s="48">
        <f t="shared" si="30"/>
        <v>0</v>
      </c>
      <c r="D65" s="48">
        <f t="shared" si="30"/>
        <v>0</v>
      </c>
      <c r="E65" s="48">
        <f t="shared" si="30"/>
        <v>69700000</v>
      </c>
      <c r="F65" s="49">
        <f t="shared" si="30"/>
        <v>69410000</v>
      </c>
      <c r="G65" s="50">
        <f t="shared" si="30"/>
        <v>27390000</v>
      </c>
      <c r="H65" s="49">
        <f t="shared" si="30"/>
        <v>1413000</v>
      </c>
      <c r="I65" s="50">
        <f t="shared" si="30"/>
        <v>0</v>
      </c>
      <c r="J65" s="49">
        <f t="shared" si="30"/>
        <v>6212000</v>
      </c>
      <c r="K65" s="50">
        <f t="shared" si="30"/>
        <v>0</v>
      </c>
      <c r="L65" s="49">
        <f t="shared" si="30"/>
        <v>7277000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14902000</v>
      </c>
      <c r="Q65" s="50">
        <f t="shared" si="30"/>
        <v>0</v>
      </c>
      <c r="R65" s="34">
        <f t="shared" si="16"/>
        <v>17.144236960721184</v>
      </c>
      <c r="S65" s="35">
        <f t="shared" si="17"/>
        <v>0</v>
      </c>
      <c r="T65" s="34">
        <f t="shared" si="18"/>
        <v>21.380200860832137</v>
      </c>
      <c r="U65" s="35">
        <f t="shared" si="19"/>
        <v>0</v>
      </c>
      <c r="V65" s="49">
        <f>+V61+V62</f>
        <v>1779000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5404000</v>
      </c>
      <c r="C8" s="36">
        <f t="shared" si="0"/>
        <v>0</v>
      </c>
      <c r="D8" s="36">
        <f t="shared" si="0"/>
        <v>0</v>
      </c>
      <c r="E8" s="36">
        <f t="shared" si="0"/>
        <v>5404000</v>
      </c>
      <c r="F8" s="37">
        <f t="shared" si="0"/>
        <v>5404000</v>
      </c>
      <c r="G8" s="38">
        <f t="shared" si="0"/>
        <v>5404000</v>
      </c>
      <c r="H8" s="37">
        <f t="shared" si="0"/>
        <v>1528000</v>
      </c>
      <c r="I8" s="38">
        <f t="shared" si="0"/>
        <v>1308043</v>
      </c>
      <c r="J8" s="37">
        <f t="shared" si="0"/>
        <v>2009000</v>
      </c>
      <c r="K8" s="38">
        <f t="shared" si="0"/>
        <v>1981033</v>
      </c>
      <c r="L8" s="37">
        <f t="shared" si="0"/>
        <v>774000</v>
      </c>
      <c r="M8" s="38">
        <f t="shared" si="0"/>
        <v>999684</v>
      </c>
      <c r="N8" s="37">
        <f t="shared" si="0"/>
        <v>0</v>
      </c>
      <c r="O8" s="38">
        <f t="shared" si="0"/>
        <v>0</v>
      </c>
      <c r="P8" s="37">
        <f t="shared" si="0"/>
        <v>4311000</v>
      </c>
      <c r="Q8" s="38">
        <f t="shared" si="0"/>
        <v>4288760</v>
      </c>
      <c r="R8" s="16">
        <f>IF(($J8       =0),0,((($L8       -$J8       )/$J8       )*100))</f>
        <v>-61.473369835739177</v>
      </c>
      <c r="S8" s="17">
        <f>IF(($K8       =0),0,((($M8       -$K8       )/$K8       )*100))</f>
        <v>-49.537236381221312</v>
      </c>
      <c r="T8" s="16">
        <f>IF(($E8       =0),0,(($P8       /$E8       )*100))</f>
        <v>79.774241302738716</v>
      </c>
      <c r="U8" s="18">
        <f>IF(($E8       =0),0,(($Q8       /$E8       )*100))</f>
        <v>79.362694300518129</v>
      </c>
      <c r="V8" s="37">
        <f t="shared" ref="V8:W8" si="1">+V9+V28</f>
        <v>81000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3404000</v>
      </c>
      <c r="C9" s="39">
        <f t="shared" si="2"/>
        <v>0</v>
      </c>
      <c r="D9" s="39">
        <f t="shared" si="2"/>
        <v>0</v>
      </c>
      <c r="E9" s="39">
        <f t="shared" si="2"/>
        <v>3404000</v>
      </c>
      <c r="F9" s="40">
        <f t="shared" si="2"/>
        <v>3404000</v>
      </c>
      <c r="G9" s="41">
        <f t="shared" si="2"/>
        <v>3404000</v>
      </c>
      <c r="H9" s="40">
        <f t="shared" si="2"/>
        <v>1099000</v>
      </c>
      <c r="I9" s="41">
        <f t="shared" si="2"/>
        <v>1071542</v>
      </c>
      <c r="J9" s="40">
        <f t="shared" si="2"/>
        <v>1264000</v>
      </c>
      <c r="K9" s="41">
        <f t="shared" si="2"/>
        <v>1043079</v>
      </c>
      <c r="L9" s="40">
        <f t="shared" si="2"/>
        <v>355000</v>
      </c>
      <c r="M9" s="41">
        <f t="shared" si="2"/>
        <v>580244</v>
      </c>
      <c r="N9" s="40">
        <f t="shared" si="2"/>
        <v>0</v>
      </c>
      <c r="O9" s="41">
        <f t="shared" si="2"/>
        <v>0</v>
      </c>
      <c r="P9" s="40">
        <f t="shared" si="2"/>
        <v>2718000</v>
      </c>
      <c r="Q9" s="41">
        <f t="shared" si="2"/>
        <v>2694865</v>
      </c>
      <c r="R9" s="20">
        <f>IF(($J9       =0),0,((($L9       -$J9       )/$J9       )*100))</f>
        <v>-71.914556962025316</v>
      </c>
      <c r="S9" s="21">
        <f>IF(($K9       =0),0,((($M9       -$K9       )/$K9       )*100))</f>
        <v>-44.371998669324178</v>
      </c>
      <c r="T9" s="20">
        <f>IF(($E9       =0),0,(($P9       /$E9       )*100))</f>
        <v>79.847238542890722</v>
      </c>
      <c r="U9" s="22">
        <f>IF(($E9       =0),0,(($Q9       /$E9       )*100))</f>
        <v>79.167596944770864</v>
      </c>
      <c r="V9" s="40">
        <f t="shared" ref="V9:W9" si="3">SUM(V10:V27)</f>
        <v>81000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3404000</v>
      </c>
      <c r="C16" s="42"/>
      <c r="D16" s="42"/>
      <c r="E16" s="42">
        <f t="shared" si="4"/>
        <v>3404000</v>
      </c>
      <c r="F16" s="43">
        <v>3404000</v>
      </c>
      <c r="G16" s="44">
        <v>3404000</v>
      </c>
      <c r="H16" s="43">
        <v>1099000</v>
      </c>
      <c r="I16" s="44">
        <v>1071542</v>
      </c>
      <c r="J16" s="43">
        <v>1264000</v>
      </c>
      <c r="K16" s="44">
        <v>1043079</v>
      </c>
      <c r="L16" s="43">
        <v>355000</v>
      </c>
      <c r="M16" s="44">
        <v>580244</v>
      </c>
      <c r="N16" s="43"/>
      <c r="O16" s="44"/>
      <c r="P16" s="43">
        <f t="shared" si="5"/>
        <v>2718000</v>
      </c>
      <c r="Q16" s="44">
        <f t="shared" si="6"/>
        <v>2694865</v>
      </c>
      <c r="R16" s="24">
        <f t="shared" si="7"/>
        <v>-71.914556962025316</v>
      </c>
      <c r="S16" s="25">
        <f t="shared" si="8"/>
        <v>-44.371998669324178</v>
      </c>
      <c r="T16" s="24">
        <f t="shared" si="9"/>
        <v>79.847238542890722</v>
      </c>
      <c r="U16" s="26">
        <f t="shared" si="10"/>
        <v>79.167596944770864</v>
      </c>
      <c r="V16" s="43">
        <v>81000</v>
      </c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2000000</v>
      </c>
      <c r="C28" s="39">
        <f t="shared" si="11"/>
        <v>0</v>
      </c>
      <c r="D28" s="39">
        <f t="shared" si="11"/>
        <v>0</v>
      </c>
      <c r="E28" s="39">
        <f t="shared" si="11"/>
        <v>2000000</v>
      </c>
      <c r="F28" s="40">
        <f t="shared" si="11"/>
        <v>2000000</v>
      </c>
      <c r="G28" s="41">
        <f t="shared" si="11"/>
        <v>2000000</v>
      </c>
      <c r="H28" s="40">
        <f t="shared" si="11"/>
        <v>429000</v>
      </c>
      <c r="I28" s="41">
        <f t="shared" si="11"/>
        <v>236501</v>
      </c>
      <c r="J28" s="40">
        <f t="shared" si="11"/>
        <v>745000</v>
      </c>
      <c r="K28" s="41">
        <f t="shared" si="11"/>
        <v>937954</v>
      </c>
      <c r="L28" s="40">
        <f t="shared" si="11"/>
        <v>419000</v>
      </c>
      <c r="M28" s="41">
        <f t="shared" si="11"/>
        <v>419440</v>
      </c>
      <c r="N28" s="40">
        <f t="shared" si="11"/>
        <v>0</v>
      </c>
      <c r="O28" s="41">
        <f t="shared" si="11"/>
        <v>0</v>
      </c>
      <c r="P28" s="40">
        <f t="shared" si="11"/>
        <v>1593000</v>
      </c>
      <c r="Q28" s="41">
        <f t="shared" si="11"/>
        <v>1593895</v>
      </c>
      <c r="R28" s="20">
        <f t="shared" si="7"/>
        <v>-43.758389261744966</v>
      </c>
      <c r="S28" s="21">
        <f t="shared" si="8"/>
        <v>-55.281389065988307</v>
      </c>
      <c r="T28" s="20">
        <f t="shared" si="9"/>
        <v>79.650000000000006</v>
      </c>
      <c r="U28" s="22">
        <f t="shared" si="10"/>
        <v>79.694749999999999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429000</v>
      </c>
      <c r="I31" s="44">
        <v>236501</v>
      </c>
      <c r="J31" s="43">
        <v>745000</v>
      </c>
      <c r="K31" s="44">
        <v>937954</v>
      </c>
      <c r="L31" s="43">
        <v>419000</v>
      </c>
      <c r="M31" s="44">
        <v>419440</v>
      </c>
      <c r="N31" s="43"/>
      <c r="O31" s="44"/>
      <c r="P31" s="43">
        <f t="shared" si="5"/>
        <v>1593000</v>
      </c>
      <c r="Q31" s="44">
        <f t="shared" si="6"/>
        <v>1593895</v>
      </c>
      <c r="R31" s="24">
        <f t="shared" si="7"/>
        <v>-43.758389261744966</v>
      </c>
      <c r="S31" s="25">
        <f t="shared" si="8"/>
        <v>-55.281389065988307</v>
      </c>
      <c r="T31" s="24">
        <f t="shared" si="9"/>
        <v>79.650000000000006</v>
      </c>
      <c r="U31" s="26">
        <f t="shared" si="10"/>
        <v>79.694749999999999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5404000</v>
      </c>
      <c r="C61" s="39">
        <f t="shared" si="26"/>
        <v>0</v>
      </c>
      <c r="D61" s="39">
        <f t="shared" si="26"/>
        <v>0</v>
      </c>
      <c r="E61" s="39">
        <f t="shared" si="26"/>
        <v>5404000</v>
      </c>
      <c r="F61" s="40">
        <f t="shared" si="26"/>
        <v>5404000</v>
      </c>
      <c r="G61" s="41">
        <f t="shared" si="26"/>
        <v>5404000</v>
      </c>
      <c r="H61" s="40">
        <f t="shared" si="26"/>
        <v>1528000</v>
      </c>
      <c r="I61" s="41">
        <f t="shared" si="26"/>
        <v>1308043</v>
      </c>
      <c r="J61" s="40">
        <f t="shared" si="26"/>
        <v>2009000</v>
      </c>
      <c r="K61" s="41">
        <f t="shared" si="26"/>
        <v>1981033</v>
      </c>
      <c r="L61" s="40">
        <f t="shared" si="26"/>
        <v>774000</v>
      </c>
      <c r="M61" s="41">
        <f t="shared" si="26"/>
        <v>999684</v>
      </c>
      <c r="N61" s="40">
        <f t="shared" si="26"/>
        <v>0</v>
      </c>
      <c r="O61" s="41">
        <f t="shared" si="26"/>
        <v>0</v>
      </c>
      <c r="P61" s="40">
        <f t="shared" si="26"/>
        <v>4311000</v>
      </c>
      <c r="Q61" s="41">
        <f t="shared" si="26"/>
        <v>4288760</v>
      </c>
      <c r="R61" s="20">
        <f t="shared" si="16"/>
        <v>-61.473369835739177</v>
      </c>
      <c r="S61" s="21">
        <f t="shared" si="17"/>
        <v>-49.537236381221312</v>
      </c>
      <c r="T61" s="20">
        <f t="shared" si="18"/>
        <v>79.774241302738716</v>
      </c>
      <c r="U61" s="22">
        <f t="shared" si="19"/>
        <v>79.362694300518129</v>
      </c>
      <c r="V61" s="40">
        <f t="shared" ref="V61:W61" si="27">+V8+V43</f>
        <v>81000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5404000</v>
      </c>
      <c r="C65" s="48">
        <f t="shared" si="30"/>
        <v>0</v>
      </c>
      <c r="D65" s="48">
        <f t="shared" si="30"/>
        <v>0</v>
      </c>
      <c r="E65" s="48">
        <f t="shared" si="30"/>
        <v>5404000</v>
      </c>
      <c r="F65" s="49">
        <f t="shared" si="30"/>
        <v>5404000</v>
      </c>
      <c r="G65" s="50">
        <f t="shared" si="30"/>
        <v>5404000</v>
      </c>
      <c r="H65" s="49">
        <f t="shared" si="30"/>
        <v>1528000</v>
      </c>
      <c r="I65" s="50">
        <f t="shared" si="30"/>
        <v>1308043</v>
      </c>
      <c r="J65" s="49">
        <f t="shared" si="30"/>
        <v>2009000</v>
      </c>
      <c r="K65" s="50">
        <f t="shared" si="30"/>
        <v>1981033</v>
      </c>
      <c r="L65" s="49">
        <f t="shared" si="30"/>
        <v>774000</v>
      </c>
      <c r="M65" s="51">
        <f t="shared" si="30"/>
        <v>999684</v>
      </c>
      <c r="N65" s="49">
        <f t="shared" si="30"/>
        <v>0</v>
      </c>
      <c r="O65" s="50">
        <f t="shared" si="30"/>
        <v>0</v>
      </c>
      <c r="P65" s="49">
        <f t="shared" si="30"/>
        <v>4311000</v>
      </c>
      <c r="Q65" s="50">
        <f t="shared" si="30"/>
        <v>4288760</v>
      </c>
      <c r="R65" s="34">
        <f t="shared" si="16"/>
        <v>-61.473369835739177</v>
      </c>
      <c r="S65" s="35">
        <f t="shared" si="17"/>
        <v>-49.537236381221312</v>
      </c>
      <c r="T65" s="34">
        <f t="shared" si="18"/>
        <v>79.774241302738716</v>
      </c>
      <c r="U65" s="35">
        <f t="shared" si="19"/>
        <v>79.362694300518129</v>
      </c>
      <c r="V65" s="49">
        <f>+V61+V62</f>
        <v>81000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51390000</v>
      </c>
      <c r="C8" s="36">
        <f t="shared" si="0"/>
        <v>0</v>
      </c>
      <c r="D8" s="36">
        <f t="shared" si="0"/>
        <v>0</v>
      </c>
      <c r="E8" s="36">
        <f t="shared" si="0"/>
        <v>51390000</v>
      </c>
      <c r="F8" s="37">
        <f t="shared" si="0"/>
        <v>51390000</v>
      </c>
      <c r="G8" s="38">
        <f t="shared" si="0"/>
        <v>50390000</v>
      </c>
      <c r="H8" s="37">
        <f t="shared" si="0"/>
        <v>9494000</v>
      </c>
      <c r="I8" s="38">
        <f t="shared" si="0"/>
        <v>947913</v>
      </c>
      <c r="J8" s="37">
        <f t="shared" si="0"/>
        <v>19343000</v>
      </c>
      <c r="K8" s="38">
        <f t="shared" si="0"/>
        <v>91931</v>
      </c>
      <c r="L8" s="37">
        <f t="shared" si="0"/>
        <v>6407000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35244000</v>
      </c>
      <c r="Q8" s="38">
        <f t="shared" si="0"/>
        <v>1039844</v>
      </c>
      <c r="R8" s="16">
        <f>IF(($J8       =0),0,((($L8       -$J8       )/$J8       )*100))</f>
        <v>-66.876906374398999</v>
      </c>
      <c r="S8" s="17">
        <f>IF(($K8       =0),0,((($M8       -$K8       )/$K8       )*100))</f>
        <v>-100</v>
      </c>
      <c r="T8" s="16">
        <f>IF(($E8       =0),0,(($P8       /$E8       )*100))</f>
        <v>68.581436077057788</v>
      </c>
      <c r="U8" s="18">
        <f>IF(($E8       =0),0,(($Q8       /$E8       )*100))</f>
        <v>2.023436466238568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46272000</v>
      </c>
      <c r="C9" s="39">
        <f t="shared" si="2"/>
        <v>0</v>
      </c>
      <c r="D9" s="39">
        <f t="shared" si="2"/>
        <v>0</v>
      </c>
      <c r="E9" s="39">
        <f t="shared" si="2"/>
        <v>46272000</v>
      </c>
      <c r="F9" s="40">
        <f t="shared" si="2"/>
        <v>46272000</v>
      </c>
      <c r="G9" s="41">
        <f t="shared" si="2"/>
        <v>45272000</v>
      </c>
      <c r="H9" s="40">
        <f t="shared" si="2"/>
        <v>8402000</v>
      </c>
      <c r="I9" s="41">
        <f t="shared" si="2"/>
        <v>947913</v>
      </c>
      <c r="J9" s="40">
        <f t="shared" si="2"/>
        <v>18852000</v>
      </c>
      <c r="K9" s="41">
        <f t="shared" si="2"/>
        <v>0</v>
      </c>
      <c r="L9" s="40">
        <f t="shared" si="2"/>
        <v>6177000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33431000</v>
      </c>
      <c r="Q9" s="41">
        <f t="shared" si="2"/>
        <v>947913</v>
      </c>
      <c r="R9" s="20">
        <f>IF(($J9       =0),0,((($L9       -$J9       )/$J9       )*100))</f>
        <v>-67.234245703373645</v>
      </c>
      <c r="S9" s="21">
        <f>IF(($K9       =0),0,((($M9       -$K9       )/$K9       )*100))</f>
        <v>0</v>
      </c>
      <c r="T9" s="20">
        <f>IF(($E9       =0),0,(($P9       /$E9       )*100))</f>
        <v>72.248876210235139</v>
      </c>
      <c r="U9" s="22">
        <f>IF(($E9       =0),0,(($Q9       /$E9       )*100))</f>
        <v>2.0485671680497926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24897000</v>
      </c>
      <c r="C10" s="42"/>
      <c r="D10" s="42"/>
      <c r="E10" s="42">
        <f t="shared" ref="E10:E41" si="4">$B10      +$C10      +$D10</f>
        <v>24897000</v>
      </c>
      <c r="F10" s="43">
        <v>24897000</v>
      </c>
      <c r="G10" s="44">
        <v>24897000</v>
      </c>
      <c r="H10" s="43">
        <v>1990000</v>
      </c>
      <c r="I10" s="44"/>
      <c r="J10" s="43">
        <v>11874000</v>
      </c>
      <c r="K10" s="44"/>
      <c r="L10" s="43">
        <v>318000</v>
      </c>
      <c r="M10" s="44"/>
      <c r="N10" s="43"/>
      <c r="O10" s="44"/>
      <c r="P10" s="43">
        <f t="shared" ref="P10:P41" si="5">$H10      +$J10      +$L10      +$N10</f>
        <v>14182000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-97.321879737241034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56.96268626742178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12375000</v>
      </c>
      <c r="C13" s="42"/>
      <c r="D13" s="42"/>
      <c r="E13" s="42">
        <f t="shared" si="4"/>
        <v>12375000</v>
      </c>
      <c r="F13" s="43">
        <v>12375000</v>
      </c>
      <c r="G13" s="44">
        <v>12375000</v>
      </c>
      <c r="H13" s="43">
        <v>3412000</v>
      </c>
      <c r="I13" s="44">
        <v>947913</v>
      </c>
      <c r="J13" s="43">
        <v>3104000</v>
      </c>
      <c r="K13" s="44"/>
      <c r="L13" s="43">
        <v>5859000</v>
      </c>
      <c r="M13" s="44"/>
      <c r="N13" s="43"/>
      <c r="O13" s="44"/>
      <c r="P13" s="43">
        <f t="shared" si="5"/>
        <v>12375000</v>
      </c>
      <c r="Q13" s="44">
        <f t="shared" si="6"/>
        <v>947913</v>
      </c>
      <c r="R13" s="24">
        <f t="shared" si="7"/>
        <v>88.756443298969074</v>
      </c>
      <c r="S13" s="25">
        <f t="shared" si="8"/>
        <v>0</v>
      </c>
      <c r="T13" s="24">
        <f t="shared" si="9"/>
        <v>100</v>
      </c>
      <c r="U13" s="26">
        <f t="shared" si="10"/>
        <v>7.6599030303030311</v>
      </c>
      <c r="V13" s="43"/>
      <c r="W13" s="44"/>
    </row>
    <row r="14" spans="1:23" ht="13" x14ac:dyDescent="0.3">
      <c r="A14" s="23" t="s">
        <v>40</v>
      </c>
      <c r="B14" s="42">
        <v>1000000</v>
      </c>
      <c r="C14" s="42"/>
      <c r="D14" s="42"/>
      <c r="E14" s="42">
        <f t="shared" si="4"/>
        <v>1000000</v>
      </c>
      <c r="F14" s="43">
        <v>1000000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8000000</v>
      </c>
      <c r="C23" s="42"/>
      <c r="D23" s="42"/>
      <c r="E23" s="42">
        <f t="shared" si="4"/>
        <v>8000000</v>
      </c>
      <c r="F23" s="43">
        <v>8000000</v>
      </c>
      <c r="G23" s="44">
        <v>8000000</v>
      </c>
      <c r="H23" s="43">
        <v>3000000</v>
      </c>
      <c r="I23" s="44"/>
      <c r="J23" s="43">
        <v>3874000</v>
      </c>
      <c r="K23" s="44"/>
      <c r="L23" s="43"/>
      <c r="M23" s="44"/>
      <c r="N23" s="43"/>
      <c r="O23" s="44"/>
      <c r="P23" s="43">
        <f t="shared" si="5"/>
        <v>6874000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85.924999999999997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5118000</v>
      </c>
      <c r="C28" s="39">
        <f t="shared" si="11"/>
        <v>0</v>
      </c>
      <c r="D28" s="39">
        <f t="shared" si="11"/>
        <v>0</v>
      </c>
      <c r="E28" s="39">
        <f t="shared" si="11"/>
        <v>5118000</v>
      </c>
      <c r="F28" s="40">
        <f t="shared" si="11"/>
        <v>5118000</v>
      </c>
      <c r="G28" s="41">
        <f t="shared" si="11"/>
        <v>5118000</v>
      </c>
      <c r="H28" s="40">
        <f t="shared" si="11"/>
        <v>1092000</v>
      </c>
      <c r="I28" s="41">
        <f t="shared" si="11"/>
        <v>0</v>
      </c>
      <c r="J28" s="40">
        <f t="shared" si="11"/>
        <v>491000</v>
      </c>
      <c r="K28" s="41">
        <f t="shared" si="11"/>
        <v>91931</v>
      </c>
      <c r="L28" s="40">
        <f t="shared" si="11"/>
        <v>230000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1813000</v>
      </c>
      <c r="Q28" s="41">
        <f t="shared" si="11"/>
        <v>91931</v>
      </c>
      <c r="R28" s="20">
        <f t="shared" si="7"/>
        <v>-53.156822810590633</v>
      </c>
      <c r="S28" s="21">
        <f t="shared" si="8"/>
        <v>-100</v>
      </c>
      <c r="T28" s="20">
        <f t="shared" si="9"/>
        <v>35.423993747557638</v>
      </c>
      <c r="U28" s="22">
        <f t="shared" si="10"/>
        <v>1.7962289957014459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944000</v>
      </c>
      <c r="I31" s="44"/>
      <c r="J31" s="43"/>
      <c r="K31" s="44"/>
      <c r="L31" s="43"/>
      <c r="M31" s="44"/>
      <c r="N31" s="43"/>
      <c r="O31" s="44"/>
      <c r="P31" s="43">
        <f t="shared" si="5"/>
        <v>944000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24.842105263157897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1318000</v>
      </c>
      <c r="C33" s="42"/>
      <c r="D33" s="42"/>
      <c r="E33" s="42">
        <f t="shared" si="4"/>
        <v>1318000</v>
      </c>
      <c r="F33" s="43">
        <v>1318000</v>
      </c>
      <c r="G33" s="44">
        <v>1318000</v>
      </c>
      <c r="H33" s="43">
        <v>148000</v>
      </c>
      <c r="I33" s="44"/>
      <c r="J33" s="43">
        <v>491000</v>
      </c>
      <c r="K33" s="44">
        <v>91931</v>
      </c>
      <c r="L33" s="43">
        <v>230000</v>
      </c>
      <c r="M33" s="44"/>
      <c r="N33" s="43"/>
      <c r="O33" s="44"/>
      <c r="P33" s="43">
        <f t="shared" si="5"/>
        <v>869000</v>
      </c>
      <c r="Q33" s="44">
        <f t="shared" si="6"/>
        <v>91931</v>
      </c>
      <c r="R33" s="24">
        <f t="shared" si="7"/>
        <v>-53.156822810590633</v>
      </c>
      <c r="S33" s="25">
        <f t="shared" si="8"/>
        <v>-100</v>
      </c>
      <c r="T33" s="24">
        <f t="shared" si="9"/>
        <v>65.933232169954479</v>
      </c>
      <c r="U33" s="26">
        <f t="shared" si="10"/>
        <v>6.9750379362670714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30045000</v>
      </c>
      <c r="C43" s="45">
        <f t="shared" si="20"/>
        <v>0</v>
      </c>
      <c r="D43" s="45">
        <f t="shared" si="20"/>
        <v>0</v>
      </c>
      <c r="E43" s="45">
        <f t="shared" si="20"/>
        <v>30045000</v>
      </c>
      <c r="F43" s="46">
        <f t="shared" si="20"/>
        <v>28009000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30045000</v>
      </c>
      <c r="C44" s="39">
        <f t="shared" si="22"/>
        <v>0</v>
      </c>
      <c r="D44" s="39">
        <f t="shared" si="22"/>
        <v>0</v>
      </c>
      <c r="E44" s="39">
        <f t="shared" si="22"/>
        <v>30045000</v>
      </c>
      <c r="F44" s="40">
        <f t="shared" si="22"/>
        <v>28009000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22428000</v>
      </c>
      <c r="C46" s="42"/>
      <c r="D46" s="42"/>
      <c r="E46" s="42">
        <f t="shared" si="13"/>
        <v>22428000</v>
      </c>
      <c r="F46" s="43">
        <v>20392000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6617000</v>
      </c>
      <c r="C54" s="42"/>
      <c r="D54" s="42"/>
      <c r="E54" s="42">
        <f t="shared" si="13"/>
        <v>6617000</v>
      </c>
      <c r="F54" s="43">
        <v>6617000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81435000</v>
      </c>
      <c r="C61" s="39">
        <f t="shared" si="26"/>
        <v>0</v>
      </c>
      <c r="D61" s="39">
        <f t="shared" si="26"/>
        <v>0</v>
      </c>
      <c r="E61" s="39">
        <f t="shared" si="26"/>
        <v>81435000</v>
      </c>
      <c r="F61" s="40">
        <f t="shared" si="26"/>
        <v>79399000</v>
      </c>
      <c r="G61" s="41">
        <f t="shared" si="26"/>
        <v>50390000</v>
      </c>
      <c r="H61" s="40">
        <f t="shared" si="26"/>
        <v>9494000</v>
      </c>
      <c r="I61" s="41">
        <f t="shared" si="26"/>
        <v>947913</v>
      </c>
      <c r="J61" s="40">
        <f t="shared" si="26"/>
        <v>19343000</v>
      </c>
      <c r="K61" s="41">
        <f t="shared" si="26"/>
        <v>91931</v>
      </c>
      <c r="L61" s="40">
        <f t="shared" si="26"/>
        <v>6407000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35244000</v>
      </c>
      <c r="Q61" s="41">
        <f t="shared" si="26"/>
        <v>1039844</v>
      </c>
      <c r="R61" s="20">
        <f t="shared" si="16"/>
        <v>-66.876906374398999</v>
      </c>
      <c r="S61" s="21">
        <f t="shared" si="17"/>
        <v>-100</v>
      </c>
      <c r="T61" s="20">
        <f t="shared" si="18"/>
        <v>43.278688524590166</v>
      </c>
      <c r="U61" s="22">
        <f t="shared" si="19"/>
        <v>1.2769005955670165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81435000</v>
      </c>
      <c r="C65" s="48">
        <f t="shared" si="30"/>
        <v>0</v>
      </c>
      <c r="D65" s="48">
        <f t="shared" si="30"/>
        <v>0</v>
      </c>
      <c r="E65" s="48">
        <f t="shared" si="30"/>
        <v>81435000</v>
      </c>
      <c r="F65" s="49">
        <f t="shared" si="30"/>
        <v>79399000</v>
      </c>
      <c r="G65" s="50">
        <f t="shared" si="30"/>
        <v>50390000</v>
      </c>
      <c r="H65" s="49">
        <f t="shared" si="30"/>
        <v>9494000</v>
      </c>
      <c r="I65" s="50">
        <f t="shared" si="30"/>
        <v>947913</v>
      </c>
      <c r="J65" s="49">
        <f t="shared" si="30"/>
        <v>19343000</v>
      </c>
      <c r="K65" s="50">
        <f t="shared" si="30"/>
        <v>91931</v>
      </c>
      <c r="L65" s="49">
        <f t="shared" si="30"/>
        <v>6407000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35244000</v>
      </c>
      <c r="Q65" s="50">
        <f t="shared" si="30"/>
        <v>1039844</v>
      </c>
      <c r="R65" s="34">
        <f t="shared" si="16"/>
        <v>-66.876906374398999</v>
      </c>
      <c r="S65" s="35">
        <f t="shared" si="17"/>
        <v>-100</v>
      </c>
      <c r="T65" s="34">
        <f t="shared" si="18"/>
        <v>43.278688524590166</v>
      </c>
      <c r="U65" s="35">
        <f t="shared" si="19"/>
        <v>1.2769005955670165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24979000</v>
      </c>
      <c r="C8" s="36">
        <f t="shared" si="0"/>
        <v>0</v>
      </c>
      <c r="D8" s="36">
        <f t="shared" si="0"/>
        <v>0</v>
      </c>
      <c r="E8" s="36">
        <f t="shared" si="0"/>
        <v>24979000</v>
      </c>
      <c r="F8" s="37">
        <f t="shared" si="0"/>
        <v>24979000</v>
      </c>
      <c r="G8" s="38">
        <f t="shared" si="0"/>
        <v>19979000</v>
      </c>
      <c r="H8" s="37">
        <f t="shared" si="0"/>
        <v>415000</v>
      </c>
      <c r="I8" s="38">
        <f t="shared" si="0"/>
        <v>0</v>
      </c>
      <c r="J8" s="37">
        <f t="shared" si="0"/>
        <v>5130000</v>
      </c>
      <c r="K8" s="38">
        <f t="shared" si="0"/>
        <v>0</v>
      </c>
      <c r="L8" s="37">
        <f t="shared" si="0"/>
        <v>3124000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8669000</v>
      </c>
      <c r="Q8" s="38">
        <f t="shared" si="0"/>
        <v>0</v>
      </c>
      <c r="R8" s="16">
        <f>IF(($J8       =0),0,((($L8       -$J8       )/$J8       )*100))</f>
        <v>-39.103313840155948</v>
      </c>
      <c r="S8" s="17">
        <f>IF(($K8       =0),0,((($M8       -$K8       )/$K8       )*100))</f>
        <v>0</v>
      </c>
      <c r="T8" s="16">
        <f>IF(($E8       =0),0,(($P8       /$E8       )*100))</f>
        <v>34.705152327955489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21979000</v>
      </c>
      <c r="C9" s="39">
        <f t="shared" si="2"/>
        <v>0</v>
      </c>
      <c r="D9" s="39">
        <f t="shared" si="2"/>
        <v>0</v>
      </c>
      <c r="E9" s="39">
        <f t="shared" si="2"/>
        <v>21979000</v>
      </c>
      <c r="F9" s="40">
        <f t="shared" si="2"/>
        <v>21979000</v>
      </c>
      <c r="G9" s="41">
        <f t="shared" si="2"/>
        <v>16979000</v>
      </c>
      <c r="H9" s="40">
        <f t="shared" si="2"/>
        <v>0</v>
      </c>
      <c r="I9" s="41">
        <f t="shared" si="2"/>
        <v>0</v>
      </c>
      <c r="J9" s="40">
        <f t="shared" si="2"/>
        <v>4871000</v>
      </c>
      <c r="K9" s="41">
        <f t="shared" si="2"/>
        <v>0</v>
      </c>
      <c r="L9" s="40">
        <f t="shared" si="2"/>
        <v>2614000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7485000</v>
      </c>
      <c r="Q9" s="41">
        <f t="shared" si="2"/>
        <v>0</v>
      </c>
      <c r="R9" s="20">
        <f>IF(($J9       =0),0,((($L9       -$J9       )/$J9       )*100))</f>
        <v>-46.335454732087868</v>
      </c>
      <c r="S9" s="21">
        <f>IF(($K9       =0),0,((($M9       -$K9       )/$K9       )*100))</f>
        <v>0</v>
      </c>
      <c r="T9" s="20">
        <f>IF(($E9       =0),0,(($P9       /$E9       )*100))</f>
        <v>34.055234542062877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11979000</v>
      </c>
      <c r="C10" s="42"/>
      <c r="D10" s="42"/>
      <c r="E10" s="42">
        <f t="shared" ref="E10:E41" si="4">$B10      +$C10      +$D10</f>
        <v>11979000</v>
      </c>
      <c r="F10" s="43">
        <v>11979000</v>
      </c>
      <c r="G10" s="44">
        <v>6979000</v>
      </c>
      <c r="H10" s="43"/>
      <c r="I10" s="44"/>
      <c r="J10" s="43">
        <v>1628000</v>
      </c>
      <c r="K10" s="44"/>
      <c r="L10" s="43">
        <v>977000</v>
      </c>
      <c r="M10" s="44"/>
      <c r="N10" s="43"/>
      <c r="O10" s="44"/>
      <c r="P10" s="43">
        <f t="shared" ref="P10:P41" si="5">$H10      +$J10      +$L10      +$N10</f>
        <v>2605000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-39.987714987714988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21.746389514984557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/>
      <c r="I23" s="44"/>
      <c r="J23" s="43">
        <v>3243000</v>
      </c>
      <c r="K23" s="44"/>
      <c r="L23" s="43">
        <v>1637000</v>
      </c>
      <c r="M23" s="44"/>
      <c r="N23" s="43"/>
      <c r="O23" s="44"/>
      <c r="P23" s="43">
        <f t="shared" si="5"/>
        <v>4880000</v>
      </c>
      <c r="Q23" s="44">
        <f t="shared" si="6"/>
        <v>0</v>
      </c>
      <c r="R23" s="24">
        <f t="shared" si="7"/>
        <v>-49.522047486894849</v>
      </c>
      <c r="S23" s="25">
        <f t="shared" si="8"/>
        <v>0</v>
      </c>
      <c r="T23" s="24">
        <f t="shared" si="9"/>
        <v>48.8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415000</v>
      </c>
      <c r="I28" s="41">
        <f t="shared" si="11"/>
        <v>0</v>
      </c>
      <c r="J28" s="40">
        <f t="shared" si="11"/>
        <v>259000</v>
      </c>
      <c r="K28" s="41">
        <f t="shared" si="11"/>
        <v>0</v>
      </c>
      <c r="L28" s="40">
        <f t="shared" si="11"/>
        <v>510000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1184000</v>
      </c>
      <c r="Q28" s="41">
        <f t="shared" si="11"/>
        <v>0</v>
      </c>
      <c r="R28" s="20">
        <f t="shared" si="7"/>
        <v>96.91119691119691</v>
      </c>
      <c r="S28" s="21">
        <f t="shared" si="8"/>
        <v>0</v>
      </c>
      <c r="T28" s="20">
        <f t="shared" si="9"/>
        <v>39.466666666666669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415000</v>
      </c>
      <c r="I31" s="44"/>
      <c r="J31" s="43">
        <v>259000</v>
      </c>
      <c r="K31" s="44"/>
      <c r="L31" s="43">
        <v>510000</v>
      </c>
      <c r="M31" s="44"/>
      <c r="N31" s="43"/>
      <c r="O31" s="44"/>
      <c r="P31" s="43">
        <f t="shared" si="5"/>
        <v>1184000</v>
      </c>
      <c r="Q31" s="44">
        <f t="shared" si="6"/>
        <v>0</v>
      </c>
      <c r="R31" s="24">
        <f t="shared" si="7"/>
        <v>96.91119691119691</v>
      </c>
      <c r="S31" s="25">
        <f t="shared" si="8"/>
        <v>0</v>
      </c>
      <c r="T31" s="24">
        <f t="shared" si="9"/>
        <v>39.466666666666669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55000</v>
      </c>
      <c r="C43" s="45">
        <f t="shared" si="20"/>
        <v>0</v>
      </c>
      <c r="D43" s="45">
        <f t="shared" si="20"/>
        <v>0</v>
      </c>
      <c r="E43" s="45">
        <f t="shared" si="20"/>
        <v>55000</v>
      </c>
      <c r="F43" s="46">
        <f t="shared" si="20"/>
        <v>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55000</v>
      </c>
      <c r="C44" s="39">
        <f t="shared" si="22"/>
        <v>0</v>
      </c>
      <c r="D44" s="39">
        <f t="shared" si="22"/>
        <v>0</v>
      </c>
      <c r="E44" s="39">
        <f t="shared" si="22"/>
        <v>55000</v>
      </c>
      <c r="F44" s="40">
        <f t="shared" si="22"/>
        <v>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55000</v>
      </c>
      <c r="C46" s="42"/>
      <c r="D46" s="42"/>
      <c r="E46" s="42">
        <f t="shared" si="13"/>
        <v>55000</v>
      </c>
      <c r="F46" s="43">
        <v>50000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25034000</v>
      </c>
      <c r="C61" s="39">
        <f t="shared" si="26"/>
        <v>0</v>
      </c>
      <c r="D61" s="39">
        <f t="shared" si="26"/>
        <v>0</v>
      </c>
      <c r="E61" s="39">
        <f t="shared" si="26"/>
        <v>25034000</v>
      </c>
      <c r="F61" s="40">
        <f t="shared" si="26"/>
        <v>25029000</v>
      </c>
      <c r="G61" s="41">
        <f t="shared" si="26"/>
        <v>19979000</v>
      </c>
      <c r="H61" s="40">
        <f t="shared" si="26"/>
        <v>415000</v>
      </c>
      <c r="I61" s="41">
        <f t="shared" si="26"/>
        <v>0</v>
      </c>
      <c r="J61" s="40">
        <f t="shared" si="26"/>
        <v>5130000</v>
      </c>
      <c r="K61" s="41">
        <f t="shared" si="26"/>
        <v>0</v>
      </c>
      <c r="L61" s="40">
        <f t="shared" si="26"/>
        <v>3124000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8669000</v>
      </c>
      <c r="Q61" s="41">
        <f t="shared" si="26"/>
        <v>0</v>
      </c>
      <c r="R61" s="20">
        <f t="shared" si="16"/>
        <v>-39.103313840155948</v>
      </c>
      <c r="S61" s="21">
        <f t="shared" si="17"/>
        <v>0</v>
      </c>
      <c r="T61" s="20">
        <f t="shared" si="18"/>
        <v>34.628904689622111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25034000</v>
      </c>
      <c r="C65" s="48">
        <f t="shared" si="30"/>
        <v>0</v>
      </c>
      <c r="D65" s="48">
        <f t="shared" si="30"/>
        <v>0</v>
      </c>
      <c r="E65" s="48">
        <f t="shared" si="30"/>
        <v>25034000</v>
      </c>
      <c r="F65" s="49">
        <f t="shared" si="30"/>
        <v>25029000</v>
      </c>
      <c r="G65" s="50">
        <f t="shared" si="30"/>
        <v>19979000</v>
      </c>
      <c r="H65" s="49">
        <f t="shared" si="30"/>
        <v>415000</v>
      </c>
      <c r="I65" s="50">
        <f t="shared" si="30"/>
        <v>0</v>
      </c>
      <c r="J65" s="49">
        <f t="shared" si="30"/>
        <v>5130000</v>
      </c>
      <c r="K65" s="50">
        <f t="shared" si="30"/>
        <v>0</v>
      </c>
      <c r="L65" s="49">
        <f t="shared" si="30"/>
        <v>3124000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8669000</v>
      </c>
      <c r="Q65" s="50">
        <f t="shared" si="30"/>
        <v>0</v>
      </c>
      <c r="R65" s="34">
        <f t="shared" si="16"/>
        <v>-39.103313840155948</v>
      </c>
      <c r="S65" s="35">
        <f t="shared" si="17"/>
        <v>0</v>
      </c>
      <c r="T65" s="34">
        <f t="shared" si="18"/>
        <v>34.628904689622111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35086000</v>
      </c>
      <c r="C8" s="36">
        <f t="shared" si="0"/>
        <v>0</v>
      </c>
      <c r="D8" s="36">
        <f t="shared" si="0"/>
        <v>0</v>
      </c>
      <c r="E8" s="36">
        <f t="shared" si="0"/>
        <v>35086000</v>
      </c>
      <c r="F8" s="37">
        <f t="shared" si="0"/>
        <v>35086000</v>
      </c>
      <c r="G8" s="38">
        <f t="shared" si="0"/>
        <v>28005000</v>
      </c>
      <c r="H8" s="37">
        <f t="shared" si="0"/>
        <v>5322000</v>
      </c>
      <c r="I8" s="38">
        <f t="shared" si="0"/>
        <v>3334808</v>
      </c>
      <c r="J8" s="37">
        <f t="shared" si="0"/>
        <v>5460000</v>
      </c>
      <c r="K8" s="38">
        <f t="shared" si="0"/>
        <v>4039055</v>
      </c>
      <c r="L8" s="37">
        <f t="shared" si="0"/>
        <v>1118000</v>
      </c>
      <c r="M8" s="38">
        <f t="shared" si="0"/>
        <v>4437734</v>
      </c>
      <c r="N8" s="37">
        <f t="shared" si="0"/>
        <v>0</v>
      </c>
      <c r="O8" s="38">
        <f t="shared" si="0"/>
        <v>0</v>
      </c>
      <c r="P8" s="37">
        <f t="shared" si="0"/>
        <v>11900000</v>
      </c>
      <c r="Q8" s="38">
        <f t="shared" si="0"/>
        <v>11811597</v>
      </c>
      <c r="R8" s="16">
        <f>IF(($J8       =0),0,((($L8       -$J8       )/$J8       )*100))</f>
        <v>-79.523809523809518</v>
      </c>
      <c r="S8" s="17">
        <f>IF(($K8       =0),0,((($M8       -$K8       )/$K8       )*100))</f>
        <v>9.8706009202647653</v>
      </c>
      <c r="T8" s="16">
        <f>IF(($E8       =0),0,(($P8       /$E8       )*100))</f>
        <v>33.916661916433902</v>
      </c>
      <c r="U8" s="18">
        <f>IF(($E8       =0),0,(($Q8       /$E8       )*100))</f>
        <v>33.664701020349995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32086000</v>
      </c>
      <c r="C9" s="39">
        <f t="shared" si="2"/>
        <v>0</v>
      </c>
      <c r="D9" s="39">
        <f t="shared" si="2"/>
        <v>0</v>
      </c>
      <c r="E9" s="39">
        <f t="shared" si="2"/>
        <v>32086000</v>
      </c>
      <c r="F9" s="40">
        <f t="shared" si="2"/>
        <v>32086000</v>
      </c>
      <c r="G9" s="41">
        <f t="shared" si="2"/>
        <v>25005000</v>
      </c>
      <c r="H9" s="40">
        <f t="shared" si="2"/>
        <v>4135000</v>
      </c>
      <c r="I9" s="41">
        <f t="shared" si="2"/>
        <v>2188741</v>
      </c>
      <c r="J9" s="40">
        <f t="shared" si="2"/>
        <v>4728000</v>
      </c>
      <c r="K9" s="41">
        <f t="shared" si="2"/>
        <v>3306677</v>
      </c>
      <c r="L9" s="40">
        <f t="shared" si="2"/>
        <v>1118000</v>
      </c>
      <c r="M9" s="41">
        <f t="shared" si="2"/>
        <v>3552978</v>
      </c>
      <c r="N9" s="40">
        <f t="shared" si="2"/>
        <v>0</v>
      </c>
      <c r="O9" s="41">
        <f t="shared" si="2"/>
        <v>0</v>
      </c>
      <c r="P9" s="40">
        <f t="shared" si="2"/>
        <v>9981000</v>
      </c>
      <c r="Q9" s="41">
        <f t="shared" si="2"/>
        <v>9048396</v>
      </c>
      <c r="R9" s="20">
        <f>IF(($J9       =0),0,((($L9       -$J9       )/$J9       )*100))</f>
        <v>-76.353637901861248</v>
      </c>
      <c r="S9" s="21">
        <f>IF(($K9       =0),0,((($M9       -$K9       )/$K9       )*100))</f>
        <v>7.4485956747514193</v>
      </c>
      <c r="T9" s="20">
        <f>IF(($E9       =0),0,(($P9       /$E9       )*100))</f>
        <v>31.107024870660098</v>
      </c>
      <c r="U9" s="22">
        <f>IF(($E9       =0),0,(($Q9       /$E9       )*100))</f>
        <v>28.200448793866485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17923000</v>
      </c>
      <c r="C10" s="42"/>
      <c r="D10" s="42"/>
      <c r="E10" s="42">
        <f t="shared" ref="E10:E41" si="4">$B10      +$C10      +$D10</f>
        <v>17923000</v>
      </c>
      <c r="F10" s="43">
        <v>17923000</v>
      </c>
      <c r="G10" s="44">
        <v>17923000</v>
      </c>
      <c r="H10" s="43">
        <v>4135000</v>
      </c>
      <c r="I10" s="44">
        <v>2188741</v>
      </c>
      <c r="J10" s="43">
        <v>4728000</v>
      </c>
      <c r="K10" s="44">
        <v>3306677</v>
      </c>
      <c r="L10" s="43"/>
      <c r="M10" s="44">
        <v>2434085</v>
      </c>
      <c r="N10" s="43"/>
      <c r="O10" s="44"/>
      <c r="P10" s="43">
        <f t="shared" ref="P10:P41" si="5">$H10      +$J10      +$L10      +$N10</f>
        <v>8863000</v>
      </c>
      <c r="Q10" s="44">
        <f t="shared" ref="Q10:Q41" si="6">$I10      +$K10      +$M10      +$O10</f>
        <v>7929503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-26.388788502777867</v>
      </c>
      <c r="T10" s="24">
        <f t="shared" ref="T10:T41" si="9">IF(($E10      =0),0,(($P10      /$E10      )*100))</f>
        <v>49.450426825866209</v>
      </c>
      <c r="U10" s="26">
        <f t="shared" ref="U10:U41" si="10">IF(($E10      =0),0,(($Q10      /$E10      )*100))</f>
        <v>44.242052111811638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14163000</v>
      </c>
      <c r="C23" s="42"/>
      <c r="D23" s="42"/>
      <c r="E23" s="42">
        <f t="shared" si="4"/>
        <v>14163000</v>
      </c>
      <c r="F23" s="43">
        <v>14163000</v>
      </c>
      <c r="G23" s="44">
        <v>7082000</v>
      </c>
      <c r="H23" s="43"/>
      <c r="I23" s="44"/>
      <c r="J23" s="43"/>
      <c r="K23" s="44"/>
      <c r="L23" s="43">
        <v>1118000</v>
      </c>
      <c r="M23" s="44">
        <v>1118893</v>
      </c>
      <c r="N23" s="43"/>
      <c r="O23" s="44"/>
      <c r="P23" s="43">
        <f t="shared" si="5"/>
        <v>1118000</v>
      </c>
      <c r="Q23" s="44">
        <f t="shared" si="6"/>
        <v>1118893</v>
      </c>
      <c r="R23" s="24">
        <f t="shared" si="7"/>
        <v>0</v>
      </c>
      <c r="S23" s="25">
        <f t="shared" si="8"/>
        <v>0</v>
      </c>
      <c r="T23" s="24">
        <f t="shared" si="9"/>
        <v>7.8938078090799975</v>
      </c>
      <c r="U23" s="26">
        <f t="shared" si="10"/>
        <v>7.9001129704158721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1187000</v>
      </c>
      <c r="I28" s="41">
        <f t="shared" si="11"/>
        <v>1146067</v>
      </c>
      <c r="J28" s="40">
        <f t="shared" si="11"/>
        <v>732000</v>
      </c>
      <c r="K28" s="41">
        <f t="shared" si="11"/>
        <v>732378</v>
      </c>
      <c r="L28" s="40">
        <f t="shared" si="11"/>
        <v>0</v>
      </c>
      <c r="M28" s="41">
        <f t="shared" si="11"/>
        <v>884756</v>
      </c>
      <c r="N28" s="40">
        <f t="shared" si="11"/>
        <v>0</v>
      </c>
      <c r="O28" s="41">
        <f t="shared" si="11"/>
        <v>0</v>
      </c>
      <c r="P28" s="40">
        <f t="shared" si="11"/>
        <v>1919000</v>
      </c>
      <c r="Q28" s="41">
        <f t="shared" si="11"/>
        <v>2763201</v>
      </c>
      <c r="R28" s="20">
        <f t="shared" si="7"/>
        <v>-100</v>
      </c>
      <c r="S28" s="21">
        <f t="shared" si="8"/>
        <v>20.805922624655572</v>
      </c>
      <c r="T28" s="20">
        <f t="shared" si="9"/>
        <v>63.966666666666669</v>
      </c>
      <c r="U28" s="22">
        <f t="shared" si="10"/>
        <v>92.106700000000004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1187000</v>
      </c>
      <c r="I31" s="44">
        <v>1146067</v>
      </c>
      <c r="J31" s="43">
        <v>732000</v>
      </c>
      <c r="K31" s="44">
        <v>732378</v>
      </c>
      <c r="L31" s="43"/>
      <c r="M31" s="44">
        <v>884756</v>
      </c>
      <c r="N31" s="43"/>
      <c r="O31" s="44"/>
      <c r="P31" s="43">
        <f t="shared" si="5"/>
        <v>1919000</v>
      </c>
      <c r="Q31" s="44">
        <f t="shared" si="6"/>
        <v>2763201</v>
      </c>
      <c r="R31" s="24">
        <f t="shared" si="7"/>
        <v>-100</v>
      </c>
      <c r="S31" s="25">
        <f t="shared" si="8"/>
        <v>20.805922624655572</v>
      </c>
      <c r="T31" s="24">
        <f t="shared" si="9"/>
        <v>63.966666666666669</v>
      </c>
      <c r="U31" s="26">
        <f t="shared" si="10"/>
        <v>92.106700000000004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32345000</v>
      </c>
      <c r="C43" s="45">
        <f t="shared" si="20"/>
        <v>0</v>
      </c>
      <c r="D43" s="45">
        <f t="shared" si="20"/>
        <v>0</v>
      </c>
      <c r="E43" s="45">
        <f t="shared" si="20"/>
        <v>32345000</v>
      </c>
      <c r="F43" s="46">
        <f t="shared" si="20"/>
        <v>29801000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32345000</v>
      </c>
      <c r="C44" s="39">
        <f t="shared" si="22"/>
        <v>0</v>
      </c>
      <c r="D44" s="39">
        <f t="shared" si="22"/>
        <v>0</v>
      </c>
      <c r="E44" s="39">
        <f t="shared" si="22"/>
        <v>32345000</v>
      </c>
      <c r="F44" s="40">
        <f t="shared" si="22"/>
        <v>29801000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4327000</v>
      </c>
      <c r="C45" s="42"/>
      <c r="D45" s="42"/>
      <c r="E45" s="42">
        <f t="shared" si="13"/>
        <v>4327000</v>
      </c>
      <c r="F45" s="43">
        <v>4327000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28018000</v>
      </c>
      <c r="C46" s="42"/>
      <c r="D46" s="42"/>
      <c r="E46" s="42">
        <f t="shared" si="13"/>
        <v>28018000</v>
      </c>
      <c r="F46" s="43">
        <v>25474000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67431000</v>
      </c>
      <c r="C61" s="39">
        <f t="shared" si="26"/>
        <v>0</v>
      </c>
      <c r="D61" s="39">
        <f t="shared" si="26"/>
        <v>0</v>
      </c>
      <c r="E61" s="39">
        <f t="shared" si="26"/>
        <v>67431000</v>
      </c>
      <c r="F61" s="40">
        <f t="shared" si="26"/>
        <v>64887000</v>
      </c>
      <c r="G61" s="41">
        <f t="shared" si="26"/>
        <v>28005000</v>
      </c>
      <c r="H61" s="40">
        <f t="shared" si="26"/>
        <v>5322000</v>
      </c>
      <c r="I61" s="41">
        <f t="shared" si="26"/>
        <v>3334808</v>
      </c>
      <c r="J61" s="40">
        <f t="shared" si="26"/>
        <v>5460000</v>
      </c>
      <c r="K61" s="41">
        <f t="shared" si="26"/>
        <v>4039055</v>
      </c>
      <c r="L61" s="40">
        <f t="shared" si="26"/>
        <v>1118000</v>
      </c>
      <c r="M61" s="41">
        <f t="shared" si="26"/>
        <v>4437734</v>
      </c>
      <c r="N61" s="40">
        <f t="shared" si="26"/>
        <v>0</v>
      </c>
      <c r="O61" s="41">
        <f t="shared" si="26"/>
        <v>0</v>
      </c>
      <c r="P61" s="40">
        <f t="shared" si="26"/>
        <v>11900000</v>
      </c>
      <c r="Q61" s="41">
        <f t="shared" si="26"/>
        <v>11811597</v>
      </c>
      <c r="R61" s="20">
        <f t="shared" si="16"/>
        <v>-79.523809523809518</v>
      </c>
      <c r="S61" s="21">
        <f t="shared" si="17"/>
        <v>9.8706009202647653</v>
      </c>
      <c r="T61" s="20">
        <f t="shared" si="18"/>
        <v>17.647669469531817</v>
      </c>
      <c r="U61" s="22">
        <f t="shared" si="19"/>
        <v>17.516568047337277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67431000</v>
      </c>
      <c r="C65" s="48">
        <f t="shared" si="30"/>
        <v>0</v>
      </c>
      <c r="D65" s="48">
        <f t="shared" si="30"/>
        <v>0</v>
      </c>
      <c r="E65" s="48">
        <f t="shared" si="30"/>
        <v>67431000</v>
      </c>
      <c r="F65" s="49">
        <f t="shared" si="30"/>
        <v>64887000</v>
      </c>
      <c r="G65" s="50">
        <f t="shared" si="30"/>
        <v>28005000</v>
      </c>
      <c r="H65" s="49">
        <f t="shared" si="30"/>
        <v>5322000</v>
      </c>
      <c r="I65" s="50">
        <f t="shared" si="30"/>
        <v>3334808</v>
      </c>
      <c r="J65" s="49">
        <f t="shared" si="30"/>
        <v>5460000</v>
      </c>
      <c r="K65" s="50">
        <f t="shared" si="30"/>
        <v>4039055</v>
      </c>
      <c r="L65" s="49">
        <f t="shared" si="30"/>
        <v>1118000</v>
      </c>
      <c r="M65" s="51">
        <f t="shared" si="30"/>
        <v>4437734</v>
      </c>
      <c r="N65" s="49">
        <f t="shared" si="30"/>
        <v>0</v>
      </c>
      <c r="O65" s="50">
        <f t="shared" si="30"/>
        <v>0</v>
      </c>
      <c r="P65" s="49">
        <f t="shared" si="30"/>
        <v>11900000</v>
      </c>
      <c r="Q65" s="50">
        <f t="shared" si="30"/>
        <v>11811597</v>
      </c>
      <c r="R65" s="34">
        <f t="shared" si="16"/>
        <v>-79.523809523809518</v>
      </c>
      <c r="S65" s="35">
        <f t="shared" si="17"/>
        <v>9.8706009202647653</v>
      </c>
      <c r="T65" s="34">
        <f t="shared" si="18"/>
        <v>17.647669469531817</v>
      </c>
      <c r="U65" s="35">
        <f t="shared" si="19"/>
        <v>17.516568047337277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31812000</v>
      </c>
      <c r="C8" s="36">
        <f t="shared" si="0"/>
        <v>0</v>
      </c>
      <c r="D8" s="36">
        <f t="shared" si="0"/>
        <v>0</v>
      </c>
      <c r="E8" s="36">
        <f t="shared" si="0"/>
        <v>31812000</v>
      </c>
      <c r="F8" s="37">
        <f t="shared" si="0"/>
        <v>31812000</v>
      </c>
      <c r="G8" s="38">
        <f t="shared" si="0"/>
        <v>31812000</v>
      </c>
      <c r="H8" s="37">
        <f t="shared" si="0"/>
        <v>9357000</v>
      </c>
      <c r="I8" s="38">
        <f t="shared" si="0"/>
        <v>-286288448</v>
      </c>
      <c r="J8" s="37">
        <f t="shared" si="0"/>
        <v>15587000</v>
      </c>
      <c r="K8" s="38">
        <f t="shared" si="0"/>
        <v>21730370</v>
      </c>
      <c r="L8" s="37">
        <f t="shared" si="0"/>
        <v>3919000</v>
      </c>
      <c r="M8" s="38">
        <f t="shared" si="0"/>
        <v>290727704</v>
      </c>
      <c r="N8" s="37">
        <f t="shared" si="0"/>
        <v>0</v>
      </c>
      <c r="O8" s="38">
        <f t="shared" si="0"/>
        <v>0</v>
      </c>
      <c r="P8" s="37">
        <f t="shared" si="0"/>
        <v>28863000</v>
      </c>
      <c r="Q8" s="38">
        <f t="shared" si="0"/>
        <v>26169626</v>
      </c>
      <c r="R8" s="16">
        <f>IF(($J8       =0),0,((($L8       -$J8       )/$J8       )*100))</f>
        <v>-74.857252838904216</v>
      </c>
      <c r="S8" s="17">
        <f>IF(($K8       =0),0,((($M8       -$K8       )/$K8       )*100))</f>
        <v>1237.8865799339819</v>
      </c>
      <c r="T8" s="16">
        <f>IF(($E8       =0),0,(($P8       /$E8       )*100))</f>
        <v>90.729913240286692</v>
      </c>
      <c r="U8" s="18">
        <f>IF(($E8       =0),0,(($Q8       /$E8       )*100))</f>
        <v>82.263378599270723</v>
      </c>
      <c r="V8" s="37">
        <f t="shared" ref="V8:W8" si="1">+V9+V28</f>
        <v>17596000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28812000</v>
      </c>
      <c r="C9" s="39">
        <f t="shared" si="2"/>
        <v>0</v>
      </c>
      <c r="D9" s="39">
        <f t="shared" si="2"/>
        <v>0</v>
      </c>
      <c r="E9" s="39">
        <f t="shared" si="2"/>
        <v>28812000</v>
      </c>
      <c r="F9" s="40">
        <f t="shared" si="2"/>
        <v>28812000</v>
      </c>
      <c r="G9" s="41">
        <f t="shared" si="2"/>
        <v>28812000</v>
      </c>
      <c r="H9" s="40">
        <f t="shared" si="2"/>
        <v>7822000</v>
      </c>
      <c r="I9" s="41">
        <f t="shared" si="2"/>
        <v>-271538448</v>
      </c>
      <c r="J9" s="40">
        <f t="shared" si="2"/>
        <v>14730000</v>
      </c>
      <c r="K9" s="41">
        <f t="shared" si="2"/>
        <v>20234518</v>
      </c>
      <c r="L9" s="40">
        <f t="shared" si="2"/>
        <v>3919000</v>
      </c>
      <c r="M9" s="41">
        <f t="shared" si="2"/>
        <v>275327990</v>
      </c>
      <c r="N9" s="40">
        <f t="shared" si="2"/>
        <v>0</v>
      </c>
      <c r="O9" s="41">
        <f t="shared" si="2"/>
        <v>0</v>
      </c>
      <c r="P9" s="40">
        <f t="shared" si="2"/>
        <v>26471000</v>
      </c>
      <c r="Q9" s="41">
        <f t="shared" si="2"/>
        <v>24024060</v>
      </c>
      <c r="R9" s="20">
        <f>IF(($J9       =0),0,((($L9       -$J9       )/$J9       )*100))</f>
        <v>-73.394433129667348</v>
      </c>
      <c r="S9" s="21">
        <f>IF(($K9       =0),0,((($M9       -$K9       )/$K9       )*100))</f>
        <v>1260.684697307838</v>
      </c>
      <c r="T9" s="20">
        <f>IF(($E9       =0),0,(($P9       /$E9       )*100))</f>
        <v>91.874913230598366</v>
      </c>
      <c r="U9" s="22">
        <f>IF(($E9       =0),0,(($Q9       /$E9       )*100))</f>
        <v>83.382132444814658</v>
      </c>
      <c r="V9" s="40">
        <f t="shared" ref="V9:W9" si="3">SUM(V10:V27)</f>
        <v>17596000</v>
      </c>
      <c r="W9" s="41">
        <f t="shared" si="3"/>
        <v>0</v>
      </c>
    </row>
    <row r="10" spans="1:23" ht="13" x14ac:dyDescent="0.3">
      <c r="A10" s="23" t="s">
        <v>36</v>
      </c>
      <c r="B10" s="42">
        <v>8812000</v>
      </c>
      <c r="C10" s="42"/>
      <c r="D10" s="42"/>
      <c r="E10" s="42">
        <f t="shared" ref="E10:E41" si="4">$B10      +$C10      +$D10</f>
        <v>8812000</v>
      </c>
      <c r="F10" s="43">
        <v>8812000</v>
      </c>
      <c r="G10" s="44">
        <v>8812000</v>
      </c>
      <c r="H10" s="43">
        <v>2923000</v>
      </c>
      <c r="I10" s="44">
        <v>-165841435</v>
      </c>
      <c r="J10" s="43">
        <v>5889000</v>
      </c>
      <c r="K10" s="44">
        <v>2219390</v>
      </c>
      <c r="L10" s="43"/>
      <c r="M10" s="44">
        <v>165868781</v>
      </c>
      <c r="N10" s="43"/>
      <c r="O10" s="44"/>
      <c r="P10" s="43">
        <f t="shared" ref="P10:P41" si="5">$H10      +$J10      +$L10      +$N10</f>
        <v>8812000</v>
      </c>
      <c r="Q10" s="44">
        <f t="shared" ref="Q10:Q41" si="6">$I10      +$K10      +$M10      +$O10</f>
        <v>2246736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7373.6202740392628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25.496323195642308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20000000</v>
      </c>
      <c r="C23" s="42"/>
      <c r="D23" s="42"/>
      <c r="E23" s="42">
        <f t="shared" si="4"/>
        <v>20000000</v>
      </c>
      <c r="F23" s="43">
        <v>20000000</v>
      </c>
      <c r="G23" s="44">
        <v>20000000</v>
      </c>
      <c r="H23" s="43">
        <v>4899000</v>
      </c>
      <c r="I23" s="44">
        <v>-105697013</v>
      </c>
      <c r="J23" s="43">
        <v>8841000</v>
      </c>
      <c r="K23" s="44">
        <v>18015128</v>
      </c>
      <c r="L23" s="43">
        <v>3919000</v>
      </c>
      <c r="M23" s="44">
        <v>109459209</v>
      </c>
      <c r="N23" s="43"/>
      <c r="O23" s="44"/>
      <c r="P23" s="43">
        <f t="shared" si="5"/>
        <v>17659000</v>
      </c>
      <c r="Q23" s="44">
        <f t="shared" si="6"/>
        <v>21777324</v>
      </c>
      <c r="R23" s="24">
        <f t="shared" si="7"/>
        <v>-55.672435244881804</v>
      </c>
      <c r="S23" s="25">
        <f t="shared" si="8"/>
        <v>507.59606592859069</v>
      </c>
      <c r="T23" s="24">
        <f t="shared" si="9"/>
        <v>88.295000000000002</v>
      </c>
      <c r="U23" s="26">
        <f t="shared" si="10"/>
        <v>108.88661999999999</v>
      </c>
      <c r="V23" s="43">
        <v>17596000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1535000</v>
      </c>
      <c r="I28" s="41">
        <f t="shared" si="11"/>
        <v>-14750000</v>
      </c>
      <c r="J28" s="40">
        <f t="shared" si="11"/>
        <v>857000</v>
      </c>
      <c r="K28" s="41">
        <f t="shared" si="11"/>
        <v>1495852</v>
      </c>
      <c r="L28" s="40">
        <f t="shared" si="11"/>
        <v>0</v>
      </c>
      <c r="M28" s="41">
        <f t="shared" si="11"/>
        <v>15399714</v>
      </c>
      <c r="N28" s="40">
        <f t="shared" si="11"/>
        <v>0</v>
      </c>
      <c r="O28" s="41">
        <f t="shared" si="11"/>
        <v>0</v>
      </c>
      <c r="P28" s="40">
        <f t="shared" si="11"/>
        <v>2392000</v>
      </c>
      <c r="Q28" s="41">
        <f t="shared" si="11"/>
        <v>2145566</v>
      </c>
      <c r="R28" s="20">
        <f t="shared" si="7"/>
        <v>-100</v>
      </c>
      <c r="S28" s="21">
        <f t="shared" si="8"/>
        <v>929.49449544473646</v>
      </c>
      <c r="T28" s="20">
        <f t="shared" si="9"/>
        <v>79.733333333333334</v>
      </c>
      <c r="U28" s="22">
        <f t="shared" si="10"/>
        <v>71.518866666666668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1535000</v>
      </c>
      <c r="I31" s="44">
        <v>-14750000</v>
      </c>
      <c r="J31" s="43">
        <v>857000</v>
      </c>
      <c r="K31" s="44">
        <v>1495852</v>
      </c>
      <c r="L31" s="43"/>
      <c r="M31" s="44">
        <v>15399714</v>
      </c>
      <c r="N31" s="43"/>
      <c r="O31" s="44"/>
      <c r="P31" s="43">
        <f t="shared" si="5"/>
        <v>2392000</v>
      </c>
      <c r="Q31" s="44">
        <f t="shared" si="6"/>
        <v>2145566</v>
      </c>
      <c r="R31" s="24">
        <f t="shared" si="7"/>
        <v>-100</v>
      </c>
      <c r="S31" s="25">
        <f t="shared" si="8"/>
        <v>929.49449544473646</v>
      </c>
      <c r="T31" s="24">
        <f t="shared" si="9"/>
        <v>79.733333333333334</v>
      </c>
      <c r="U31" s="26">
        <f t="shared" si="10"/>
        <v>71.518866666666668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31812000</v>
      </c>
      <c r="C61" s="39">
        <f t="shared" si="26"/>
        <v>0</v>
      </c>
      <c r="D61" s="39">
        <f t="shared" si="26"/>
        <v>0</v>
      </c>
      <c r="E61" s="39">
        <f t="shared" si="26"/>
        <v>31812000</v>
      </c>
      <c r="F61" s="40">
        <f t="shared" si="26"/>
        <v>31812000</v>
      </c>
      <c r="G61" s="41">
        <f t="shared" si="26"/>
        <v>31812000</v>
      </c>
      <c r="H61" s="40">
        <f t="shared" si="26"/>
        <v>9357000</v>
      </c>
      <c r="I61" s="41">
        <f t="shared" si="26"/>
        <v>-286288448</v>
      </c>
      <c r="J61" s="40">
        <f t="shared" si="26"/>
        <v>15587000</v>
      </c>
      <c r="K61" s="41">
        <f t="shared" si="26"/>
        <v>21730370</v>
      </c>
      <c r="L61" s="40">
        <f t="shared" si="26"/>
        <v>3919000</v>
      </c>
      <c r="M61" s="41">
        <f t="shared" si="26"/>
        <v>290727704</v>
      </c>
      <c r="N61" s="40">
        <f t="shared" si="26"/>
        <v>0</v>
      </c>
      <c r="O61" s="41">
        <f t="shared" si="26"/>
        <v>0</v>
      </c>
      <c r="P61" s="40">
        <f t="shared" si="26"/>
        <v>28863000</v>
      </c>
      <c r="Q61" s="41">
        <f t="shared" si="26"/>
        <v>26169626</v>
      </c>
      <c r="R61" s="20">
        <f t="shared" si="16"/>
        <v>-74.857252838904216</v>
      </c>
      <c r="S61" s="21">
        <f t="shared" si="17"/>
        <v>1237.8865799339819</v>
      </c>
      <c r="T61" s="20">
        <f t="shared" si="18"/>
        <v>90.729913240286692</v>
      </c>
      <c r="U61" s="22">
        <f t="shared" si="19"/>
        <v>82.263378599270723</v>
      </c>
      <c r="V61" s="40">
        <f t="shared" ref="V61:W61" si="27">+V8+V43</f>
        <v>17596000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31812000</v>
      </c>
      <c r="C65" s="48">
        <f t="shared" si="30"/>
        <v>0</v>
      </c>
      <c r="D65" s="48">
        <f t="shared" si="30"/>
        <v>0</v>
      </c>
      <c r="E65" s="48">
        <f t="shared" si="30"/>
        <v>31812000</v>
      </c>
      <c r="F65" s="49">
        <f t="shared" si="30"/>
        <v>31812000</v>
      </c>
      <c r="G65" s="50">
        <f t="shared" si="30"/>
        <v>31812000</v>
      </c>
      <c r="H65" s="49">
        <f t="shared" si="30"/>
        <v>9357000</v>
      </c>
      <c r="I65" s="50">
        <f t="shared" si="30"/>
        <v>-286288448</v>
      </c>
      <c r="J65" s="49">
        <f t="shared" si="30"/>
        <v>15587000</v>
      </c>
      <c r="K65" s="50">
        <f t="shared" si="30"/>
        <v>21730370</v>
      </c>
      <c r="L65" s="49">
        <f t="shared" si="30"/>
        <v>3919000</v>
      </c>
      <c r="M65" s="51">
        <f t="shared" si="30"/>
        <v>290727704</v>
      </c>
      <c r="N65" s="49">
        <f t="shared" si="30"/>
        <v>0</v>
      </c>
      <c r="O65" s="50">
        <f t="shared" si="30"/>
        <v>0</v>
      </c>
      <c r="P65" s="49">
        <f t="shared" si="30"/>
        <v>28863000</v>
      </c>
      <c r="Q65" s="50">
        <f t="shared" si="30"/>
        <v>26169626</v>
      </c>
      <c r="R65" s="34">
        <f t="shared" si="16"/>
        <v>-74.857252838904216</v>
      </c>
      <c r="S65" s="35">
        <f t="shared" si="17"/>
        <v>1237.8865799339819</v>
      </c>
      <c r="T65" s="34">
        <f t="shared" si="18"/>
        <v>90.729913240286692</v>
      </c>
      <c r="U65" s="35">
        <f t="shared" si="19"/>
        <v>82.263378599270723</v>
      </c>
      <c r="V65" s="49">
        <f>+V61+V62</f>
        <v>17596000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103581000</v>
      </c>
      <c r="C8" s="36">
        <f t="shared" si="0"/>
        <v>0</v>
      </c>
      <c r="D8" s="36">
        <f t="shared" si="0"/>
        <v>0</v>
      </c>
      <c r="E8" s="36">
        <f t="shared" si="0"/>
        <v>103581000</v>
      </c>
      <c r="F8" s="37">
        <f t="shared" si="0"/>
        <v>103581000</v>
      </c>
      <c r="G8" s="38">
        <f t="shared" si="0"/>
        <v>93631000</v>
      </c>
      <c r="H8" s="37">
        <f t="shared" si="0"/>
        <v>11946000</v>
      </c>
      <c r="I8" s="38">
        <f t="shared" si="0"/>
        <v>8192806</v>
      </c>
      <c r="J8" s="37">
        <f t="shared" si="0"/>
        <v>26157000</v>
      </c>
      <c r="K8" s="38">
        <f t="shared" si="0"/>
        <v>25018941</v>
      </c>
      <c r="L8" s="37">
        <f t="shared" si="0"/>
        <v>8001000</v>
      </c>
      <c r="M8" s="38">
        <f t="shared" si="0"/>
        <v>9703010</v>
      </c>
      <c r="N8" s="37">
        <f t="shared" si="0"/>
        <v>0</v>
      </c>
      <c r="O8" s="38">
        <f t="shared" si="0"/>
        <v>0</v>
      </c>
      <c r="P8" s="37">
        <f t="shared" si="0"/>
        <v>46104000</v>
      </c>
      <c r="Q8" s="38">
        <f t="shared" si="0"/>
        <v>42914757</v>
      </c>
      <c r="R8" s="16">
        <f>IF(($J8       =0),0,((($L8       -$J8       )/$J8       )*100))</f>
        <v>-69.411629774056664</v>
      </c>
      <c r="S8" s="17">
        <f>IF(($K8       =0),0,((($M8       -$K8       )/$K8       )*100))</f>
        <v>-61.217343292028225</v>
      </c>
      <c r="T8" s="16">
        <f>IF(($E8       =0),0,(($P8       /$E8       )*100))</f>
        <v>44.51009354997538</v>
      </c>
      <c r="U8" s="18">
        <f>IF(($E8       =0),0,(($Q8       /$E8       )*100))</f>
        <v>41.431108987169466</v>
      </c>
      <c r="V8" s="37">
        <f t="shared" ref="V8:W8" si="1">+V9+V28</f>
        <v>17868000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100581000</v>
      </c>
      <c r="C9" s="39">
        <f t="shared" si="2"/>
        <v>0</v>
      </c>
      <c r="D9" s="39">
        <f t="shared" si="2"/>
        <v>0</v>
      </c>
      <c r="E9" s="39">
        <f t="shared" si="2"/>
        <v>100581000</v>
      </c>
      <c r="F9" s="40">
        <f t="shared" si="2"/>
        <v>100581000</v>
      </c>
      <c r="G9" s="41">
        <f t="shared" si="2"/>
        <v>90631000</v>
      </c>
      <c r="H9" s="40">
        <f t="shared" si="2"/>
        <v>10480000</v>
      </c>
      <c r="I9" s="41">
        <f t="shared" si="2"/>
        <v>8192806</v>
      </c>
      <c r="J9" s="40">
        <f t="shared" si="2"/>
        <v>26099000</v>
      </c>
      <c r="K9" s="41">
        <f t="shared" si="2"/>
        <v>23540447</v>
      </c>
      <c r="L9" s="40">
        <f t="shared" si="2"/>
        <v>7145000</v>
      </c>
      <c r="M9" s="41">
        <f t="shared" si="2"/>
        <v>8860932</v>
      </c>
      <c r="N9" s="40">
        <f t="shared" si="2"/>
        <v>0</v>
      </c>
      <c r="O9" s="41">
        <f t="shared" si="2"/>
        <v>0</v>
      </c>
      <c r="P9" s="40">
        <f t="shared" si="2"/>
        <v>43724000</v>
      </c>
      <c r="Q9" s="41">
        <f t="shared" si="2"/>
        <v>40594185</v>
      </c>
      <c r="R9" s="20">
        <f>IF(($J9       =0),0,((($L9       -$J9       )/$J9       )*100))</f>
        <v>-72.623472163684426</v>
      </c>
      <c r="S9" s="21">
        <f>IF(($K9       =0),0,((($M9       -$K9       )/$K9       )*100))</f>
        <v>-62.35869267903027</v>
      </c>
      <c r="T9" s="20">
        <f>IF(($E9       =0),0,(($P9       /$E9       )*100))</f>
        <v>43.471430985971502</v>
      </c>
      <c r="U9" s="22">
        <f>IF(($E9       =0),0,(($Q9       /$E9       )*100))</f>
        <v>40.359695171056167</v>
      </c>
      <c r="V9" s="40">
        <f t="shared" ref="V9:W9" si="3">SUM(V10:V27)</f>
        <v>17868000</v>
      </c>
      <c r="W9" s="41">
        <f t="shared" si="3"/>
        <v>0</v>
      </c>
    </row>
    <row r="10" spans="1:23" ht="13" x14ac:dyDescent="0.3">
      <c r="A10" s="23" t="s">
        <v>36</v>
      </c>
      <c r="B10" s="42">
        <v>39399000</v>
      </c>
      <c r="C10" s="42"/>
      <c r="D10" s="42"/>
      <c r="E10" s="42">
        <f t="shared" ref="E10:E41" si="4">$B10      +$C10      +$D10</f>
        <v>39399000</v>
      </c>
      <c r="F10" s="43">
        <v>39399000</v>
      </c>
      <c r="G10" s="44">
        <v>39399000</v>
      </c>
      <c r="H10" s="43">
        <v>3506000</v>
      </c>
      <c r="I10" s="44">
        <v>7923563</v>
      </c>
      <c r="J10" s="43">
        <v>16008000</v>
      </c>
      <c r="K10" s="44">
        <v>11578256</v>
      </c>
      <c r="L10" s="43">
        <v>3917000</v>
      </c>
      <c r="M10" s="44">
        <v>3952392</v>
      </c>
      <c r="N10" s="43"/>
      <c r="O10" s="44"/>
      <c r="P10" s="43">
        <f t="shared" ref="P10:P41" si="5">$H10      +$J10      +$L10      +$N10</f>
        <v>23431000</v>
      </c>
      <c r="Q10" s="44">
        <f t="shared" ref="Q10:Q41" si="6">$I10      +$K10      +$M10      +$O10</f>
        <v>23454211</v>
      </c>
      <c r="R10" s="24">
        <f t="shared" ref="R10:R41" si="7">IF(($J10      =0),0,((($L10      -$J10      )/$J10      )*100))</f>
        <v>-75.530984507746126</v>
      </c>
      <c r="S10" s="25">
        <f t="shared" ref="S10:S41" si="8">IF(($K10      =0),0,((($M10      -$K10      )/$K10      )*100))</f>
        <v>-65.863667205147308</v>
      </c>
      <c r="T10" s="24">
        <f t="shared" ref="T10:T41" si="9">IF(($E10      =0),0,(($P10      /$E10      )*100))</f>
        <v>59.471052564785907</v>
      </c>
      <c r="U10" s="26">
        <f t="shared" ref="U10:U41" si="10">IF(($E10      =0),0,(($Q10      /$E10      )*100))</f>
        <v>59.529965227543848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21093000</v>
      </c>
      <c r="C13" s="42"/>
      <c r="D13" s="42"/>
      <c r="E13" s="42">
        <f t="shared" si="4"/>
        <v>21093000</v>
      </c>
      <c r="F13" s="43">
        <v>21093000</v>
      </c>
      <c r="G13" s="44">
        <v>21093000</v>
      </c>
      <c r="H13" s="43"/>
      <c r="I13" s="44">
        <v>269243</v>
      </c>
      <c r="J13" s="43">
        <v>8915000</v>
      </c>
      <c r="K13" s="44">
        <v>9664380</v>
      </c>
      <c r="L13" s="43"/>
      <c r="M13" s="44">
        <v>157993</v>
      </c>
      <c r="N13" s="43"/>
      <c r="O13" s="44"/>
      <c r="P13" s="43">
        <f t="shared" si="5"/>
        <v>8915000</v>
      </c>
      <c r="Q13" s="44">
        <f t="shared" si="6"/>
        <v>10091616</v>
      </c>
      <c r="R13" s="24">
        <f t="shared" si="7"/>
        <v>-100</v>
      </c>
      <c r="S13" s="25">
        <f t="shared" si="8"/>
        <v>-98.365202941109516</v>
      </c>
      <c r="T13" s="24">
        <f t="shared" si="9"/>
        <v>42.26520646660029</v>
      </c>
      <c r="U13" s="26">
        <f t="shared" si="10"/>
        <v>47.843436211065281</v>
      </c>
      <c r="V13" s="43"/>
      <c r="W13" s="44"/>
    </row>
    <row r="14" spans="1:23" ht="13" x14ac:dyDescent="0.3">
      <c r="A14" s="23" t="s">
        <v>40</v>
      </c>
      <c r="B14" s="42">
        <v>28355000</v>
      </c>
      <c r="C14" s="42"/>
      <c r="D14" s="42"/>
      <c r="E14" s="42">
        <f t="shared" si="4"/>
        <v>28355000</v>
      </c>
      <c r="F14" s="43">
        <v>28355000</v>
      </c>
      <c r="G14" s="44">
        <v>20752000</v>
      </c>
      <c r="H14" s="43">
        <v>1107000</v>
      </c>
      <c r="I14" s="44"/>
      <c r="J14" s="43">
        <v>1176000</v>
      </c>
      <c r="K14" s="44">
        <v>1248737</v>
      </c>
      <c r="L14" s="43">
        <v>3228000</v>
      </c>
      <c r="M14" s="44">
        <v>3967679</v>
      </c>
      <c r="N14" s="43"/>
      <c r="O14" s="44"/>
      <c r="P14" s="43">
        <f t="shared" si="5"/>
        <v>5511000</v>
      </c>
      <c r="Q14" s="44">
        <f t="shared" si="6"/>
        <v>5216416</v>
      </c>
      <c r="R14" s="24">
        <f t="shared" si="7"/>
        <v>174.48979591836735</v>
      </c>
      <c r="S14" s="25">
        <f t="shared" si="8"/>
        <v>217.73535980754954</v>
      </c>
      <c r="T14" s="24">
        <f t="shared" si="9"/>
        <v>19.435725621583494</v>
      </c>
      <c r="U14" s="26">
        <f t="shared" si="10"/>
        <v>18.396811849761946</v>
      </c>
      <c r="V14" s="43">
        <v>17868000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11734000</v>
      </c>
      <c r="C23" s="42"/>
      <c r="D23" s="42"/>
      <c r="E23" s="42">
        <f t="shared" si="4"/>
        <v>11734000</v>
      </c>
      <c r="F23" s="43">
        <v>11734000</v>
      </c>
      <c r="G23" s="44">
        <v>9387000</v>
      </c>
      <c r="H23" s="43">
        <v>5867000</v>
      </c>
      <c r="I23" s="44"/>
      <c r="J23" s="43"/>
      <c r="K23" s="44">
        <v>1049074</v>
      </c>
      <c r="L23" s="43"/>
      <c r="M23" s="44">
        <v>782868</v>
      </c>
      <c r="N23" s="43"/>
      <c r="O23" s="44"/>
      <c r="P23" s="43">
        <f t="shared" si="5"/>
        <v>5867000</v>
      </c>
      <c r="Q23" s="44">
        <f t="shared" si="6"/>
        <v>1831942</v>
      </c>
      <c r="R23" s="24">
        <f t="shared" si="7"/>
        <v>0</v>
      </c>
      <c r="S23" s="25">
        <f t="shared" si="8"/>
        <v>-25.375331006201662</v>
      </c>
      <c r="T23" s="24">
        <f t="shared" si="9"/>
        <v>50</v>
      </c>
      <c r="U23" s="26">
        <f t="shared" si="10"/>
        <v>15.612254985512186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1466000</v>
      </c>
      <c r="I28" s="41">
        <f t="shared" si="11"/>
        <v>0</v>
      </c>
      <c r="J28" s="40">
        <f t="shared" si="11"/>
        <v>58000</v>
      </c>
      <c r="K28" s="41">
        <f t="shared" si="11"/>
        <v>1478494</v>
      </c>
      <c r="L28" s="40">
        <f t="shared" si="11"/>
        <v>856000</v>
      </c>
      <c r="M28" s="41">
        <f t="shared" si="11"/>
        <v>842078</v>
      </c>
      <c r="N28" s="40">
        <f t="shared" si="11"/>
        <v>0</v>
      </c>
      <c r="O28" s="41">
        <f t="shared" si="11"/>
        <v>0</v>
      </c>
      <c r="P28" s="40">
        <f t="shared" si="11"/>
        <v>2380000</v>
      </c>
      <c r="Q28" s="41">
        <f t="shared" si="11"/>
        <v>2320572</v>
      </c>
      <c r="R28" s="20">
        <f t="shared" si="7"/>
        <v>1375.8620689655172</v>
      </c>
      <c r="S28" s="21">
        <f t="shared" si="8"/>
        <v>-43.044882157113932</v>
      </c>
      <c r="T28" s="20">
        <f t="shared" si="9"/>
        <v>79.333333333333329</v>
      </c>
      <c r="U28" s="22">
        <f t="shared" si="10"/>
        <v>77.352400000000003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1466000</v>
      </c>
      <c r="I31" s="44"/>
      <c r="J31" s="43">
        <v>58000</v>
      </c>
      <c r="K31" s="44">
        <v>1478494</v>
      </c>
      <c r="L31" s="43">
        <v>856000</v>
      </c>
      <c r="M31" s="44">
        <v>842078</v>
      </c>
      <c r="N31" s="43"/>
      <c r="O31" s="44"/>
      <c r="P31" s="43">
        <f t="shared" si="5"/>
        <v>2380000</v>
      </c>
      <c r="Q31" s="44">
        <f t="shared" si="6"/>
        <v>2320572</v>
      </c>
      <c r="R31" s="24">
        <f t="shared" si="7"/>
        <v>1375.8620689655172</v>
      </c>
      <c r="S31" s="25">
        <f t="shared" si="8"/>
        <v>-43.044882157113932</v>
      </c>
      <c r="T31" s="24">
        <f t="shared" si="9"/>
        <v>79.333333333333329</v>
      </c>
      <c r="U31" s="26">
        <f t="shared" si="10"/>
        <v>77.352400000000003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76625000</v>
      </c>
      <c r="C43" s="45">
        <f t="shared" si="20"/>
        <v>0</v>
      </c>
      <c r="D43" s="45">
        <f t="shared" si="20"/>
        <v>0</v>
      </c>
      <c r="E43" s="45">
        <f t="shared" si="20"/>
        <v>76625000</v>
      </c>
      <c r="F43" s="46">
        <f t="shared" si="20"/>
        <v>75751000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76625000</v>
      </c>
      <c r="C44" s="39">
        <f t="shared" si="22"/>
        <v>0</v>
      </c>
      <c r="D44" s="39">
        <f t="shared" si="22"/>
        <v>0</v>
      </c>
      <c r="E44" s="39">
        <f t="shared" si="22"/>
        <v>76625000</v>
      </c>
      <c r="F44" s="40">
        <f t="shared" si="22"/>
        <v>75751000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20000000</v>
      </c>
      <c r="C45" s="42"/>
      <c r="D45" s="42"/>
      <c r="E45" s="42">
        <f t="shared" si="13"/>
        <v>20000000</v>
      </c>
      <c r="F45" s="43">
        <v>20000000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9625000</v>
      </c>
      <c r="C46" s="42"/>
      <c r="D46" s="42"/>
      <c r="E46" s="42">
        <f t="shared" si="13"/>
        <v>9625000</v>
      </c>
      <c r="F46" s="43">
        <v>8751000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180206000</v>
      </c>
      <c r="C61" s="39">
        <f t="shared" si="26"/>
        <v>0</v>
      </c>
      <c r="D61" s="39">
        <f t="shared" si="26"/>
        <v>0</v>
      </c>
      <c r="E61" s="39">
        <f t="shared" si="26"/>
        <v>180206000</v>
      </c>
      <c r="F61" s="40">
        <f t="shared" si="26"/>
        <v>179332000</v>
      </c>
      <c r="G61" s="41">
        <f t="shared" si="26"/>
        <v>93631000</v>
      </c>
      <c r="H61" s="40">
        <f t="shared" si="26"/>
        <v>11946000</v>
      </c>
      <c r="I61" s="41">
        <f t="shared" si="26"/>
        <v>8192806</v>
      </c>
      <c r="J61" s="40">
        <f t="shared" si="26"/>
        <v>26157000</v>
      </c>
      <c r="K61" s="41">
        <f t="shared" si="26"/>
        <v>25018941</v>
      </c>
      <c r="L61" s="40">
        <f t="shared" si="26"/>
        <v>8001000</v>
      </c>
      <c r="M61" s="41">
        <f t="shared" si="26"/>
        <v>9703010</v>
      </c>
      <c r="N61" s="40">
        <f t="shared" si="26"/>
        <v>0</v>
      </c>
      <c r="O61" s="41">
        <f t="shared" si="26"/>
        <v>0</v>
      </c>
      <c r="P61" s="40">
        <f t="shared" si="26"/>
        <v>46104000</v>
      </c>
      <c r="Q61" s="41">
        <f t="shared" si="26"/>
        <v>42914757</v>
      </c>
      <c r="R61" s="20">
        <f t="shared" si="16"/>
        <v>-69.411629774056664</v>
      </c>
      <c r="S61" s="21">
        <f t="shared" si="17"/>
        <v>-61.217343292028225</v>
      </c>
      <c r="T61" s="20">
        <f t="shared" si="18"/>
        <v>25.584053805089731</v>
      </c>
      <c r="U61" s="22">
        <f t="shared" si="19"/>
        <v>23.814277549027224</v>
      </c>
      <c r="V61" s="40">
        <f t="shared" ref="V61:W61" si="27">+V8+V43</f>
        <v>17868000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180206000</v>
      </c>
      <c r="C65" s="48">
        <f t="shared" si="30"/>
        <v>0</v>
      </c>
      <c r="D65" s="48">
        <f t="shared" si="30"/>
        <v>0</v>
      </c>
      <c r="E65" s="48">
        <f t="shared" si="30"/>
        <v>180206000</v>
      </c>
      <c r="F65" s="49">
        <f t="shared" si="30"/>
        <v>179332000</v>
      </c>
      <c r="G65" s="50">
        <f t="shared" si="30"/>
        <v>93631000</v>
      </c>
      <c r="H65" s="49">
        <f t="shared" si="30"/>
        <v>11946000</v>
      </c>
      <c r="I65" s="50">
        <f t="shared" si="30"/>
        <v>8192806</v>
      </c>
      <c r="J65" s="49">
        <f t="shared" si="30"/>
        <v>26157000</v>
      </c>
      <c r="K65" s="50">
        <f t="shared" si="30"/>
        <v>25018941</v>
      </c>
      <c r="L65" s="49">
        <f t="shared" si="30"/>
        <v>8001000</v>
      </c>
      <c r="M65" s="51">
        <f t="shared" si="30"/>
        <v>9703010</v>
      </c>
      <c r="N65" s="49">
        <f t="shared" si="30"/>
        <v>0</v>
      </c>
      <c r="O65" s="50">
        <f t="shared" si="30"/>
        <v>0</v>
      </c>
      <c r="P65" s="49">
        <f t="shared" si="30"/>
        <v>46104000</v>
      </c>
      <c r="Q65" s="50">
        <f t="shared" si="30"/>
        <v>42914757</v>
      </c>
      <c r="R65" s="34">
        <f t="shared" si="16"/>
        <v>-69.411629774056664</v>
      </c>
      <c r="S65" s="35">
        <f t="shared" si="17"/>
        <v>-61.217343292028225</v>
      </c>
      <c r="T65" s="34">
        <f t="shared" si="18"/>
        <v>25.584053805089731</v>
      </c>
      <c r="U65" s="35">
        <f t="shared" si="19"/>
        <v>23.814277549027224</v>
      </c>
      <c r="V65" s="49">
        <f>+V61+V62</f>
        <v>17868000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697113000</v>
      </c>
      <c r="C8" s="36">
        <f t="shared" si="0"/>
        <v>0</v>
      </c>
      <c r="D8" s="36">
        <f t="shared" si="0"/>
        <v>0</v>
      </c>
      <c r="E8" s="36">
        <f t="shared" si="0"/>
        <v>697113000</v>
      </c>
      <c r="F8" s="37">
        <f t="shared" si="0"/>
        <v>697113000</v>
      </c>
      <c r="G8" s="38">
        <f t="shared" si="0"/>
        <v>690013000</v>
      </c>
      <c r="H8" s="37">
        <f t="shared" si="0"/>
        <v>94469000</v>
      </c>
      <c r="I8" s="38">
        <f t="shared" si="0"/>
        <v>105177103</v>
      </c>
      <c r="J8" s="37">
        <f t="shared" si="0"/>
        <v>253853000</v>
      </c>
      <c r="K8" s="38">
        <f t="shared" si="0"/>
        <v>247076041</v>
      </c>
      <c r="L8" s="37">
        <f t="shared" si="0"/>
        <v>79269000</v>
      </c>
      <c r="M8" s="38">
        <f t="shared" si="0"/>
        <v>30687611</v>
      </c>
      <c r="N8" s="37">
        <f t="shared" si="0"/>
        <v>0</v>
      </c>
      <c r="O8" s="38">
        <f t="shared" si="0"/>
        <v>0</v>
      </c>
      <c r="P8" s="37">
        <f t="shared" si="0"/>
        <v>427591000</v>
      </c>
      <c r="Q8" s="38">
        <f t="shared" si="0"/>
        <v>382940755</v>
      </c>
      <c r="R8" s="16">
        <f>IF(($J8       =0),0,((($L8       -$J8       )/$J8       )*100))</f>
        <v>-68.773660346736094</v>
      </c>
      <c r="S8" s="17">
        <f>IF(($K8       =0),0,((($M8       -$K8       )/$K8       )*100))</f>
        <v>-87.57968968751608</v>
      </c>
      <c r="T8" s="16">
        <f>IF(($E8       =0),0,(($P8       /$E8       )*100))</f>
        <v>61.337401540352857</v>
      </c>
      <c r="U8" s="18">
        <f>IF(($E8       =0),0,(($Q8       /$E8       )*100))</f>
        <v>54.932378968689434</v>
      </c>
      <c r="V8" s="37">
        <f t="shared" ref="V8:W8" si="1">+V9+V28</f>
        <v>535000</v>
      </c>
      <c r="W8" s="38">
        <f t="shared" si="1"/>
        <v>535000</v>
      </c>
    </row>
    <row r="9" spans="1:23" ht="13" x14ac:dyDescent="0.3">
      <c r="A9" s="19" t="s">
        <v>35</v>
      </c>
      <c r="B9" s="39">
        <f t="shared" ref="B9:Q9" si="2">SUM(B10:B27)</f>
        <v>681471000</v>
      </c>
      <c r="C9" s="39">
        <f t="shared" si="2"/>
        <v>0</v>
      </c>
      <c r="D9" s="39">
        <f t="shared" si="2"/>
        <v>0</v>
      </c>
      <c r="E9" s="39">
        <f t="shared" si="2"/>
        <v>681471000</v>
      </c>
      <c r="F9" s="40">
        <f t="shared" si="2"/>
        <v>681471000</v>
      </c>
      <c r="G9" s="41">
        <f t="shared" si="2"/>
        <v>674371000</v>
      </c>
      <c r="H9" s="40">
        <f t="shared" si="2"/>
        <v>91919000</v>
      </c>
      <c r="I9" s="41">
        <f t="shared" si="2"/>
        <v>103253885</v>
      </c>
      <c r="J9" s="40">
        <f t="shared" si="2"/>
        <v>250554000</v>
      </c>
      <c r="K9" s="41">
        <f t="shared" si="2"/>
        <v>239689449</v>
      </c>
      <c r="L9" s="40">
        <f t="shared" si="2"/>
        <v>78005000</v>
      </c>
      <c r="M9" s="41">
        <f t="shared" si="2"/>
        <v>30344483</v>
      </c>
      <c r="N9" s="40">
        <f t="shared" si="2"/>
        <v>0</v>
      </c>
      <c r="O9" s="41">
        <f t="shared" si="2"/>
        <v>0</v>
      </c>
      <c r="P9" s="40">
        <f t="shared" si="2"/>
        <v>420478000</v>
      </c>
      <c r="Q9" s="41">
        <f t="shared" si="2"/>
        <v>373287817</v>
      </c>
      <c r="R9" s="20">
        <f>IF(($J9       =0),0,((($L9       -$J9       )/$J9       )*100))</f>
        <v>-68.866990748501323</v>
      </c>
      <c r="S9" s="21">
        <f>IF(($K9       =0),0,((($M9       -$K9       )/$K9       )*100))</f>
        <v>-87.340083960057839</v>
      </c>
      <c r="T9" s="20">
        <f>IF(($E9       =0),0,(($P9       /$E9       )*100))</f>
        <v>61.701525083239048</v>
      </c>
      <c r="U9" s="22">
        <f>IF(($E9       =0),0,(($Q9       /$E9       )*100))</f>
        <v>54.776772159050054</v>
      </c>
      <c r="V9" s="40">
        <f t="shared" ref="V9:W9" si="3">SUM(V10:V27)</f>
        <v>535000</v>
      </c>
      <c r="W9" s="41">
        <f t="shared" si="3"/>
        <v>535000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19000000</v>
      </c>
      <c r="C13" s="42"/>
      <c r="D13" s="42"/>
      <c r="E13" s="42">
        <f t="shared" si="4"/>
        <v>19000000</v>
      </c>
      <c r="F13" s="43">
        <v>19000000</v>
      </c>
      <c r="G13" s="44">
        <v>19000000</v>
      </c>
      <c r="H13" s="43">
        <v>4300000</v>
      </c>
      <c r="I13" s="44">
        <v>1183798</v>
      </c>
      <c r="J13" s="43">
        <v>3538000</v>
      </c>
      <c r="K13" s="44">
        <v>5925353</v>
      </c>
      <c r="L13" s="43">
        <v>6254000</v>
      </c>
      <c r="M13" s="44">
        <v>183736</v>
      </c>
      <c r="N13" s="43"/>
      <c r="O13" s="44"/>
      <c r="P13" s="43">
        <f t="shared" si="5"/>
        <v>14092000</v>
      </c>
      <c r="Q13" s="44">
        <f t="shared" si="6"/>
        <v>7292887</v>
      </c>
      <c r="R13" s="24">
        <f t="shared" si="7"/>
        <v>76.766534765404188</v>
      </c>
      <c r="S13" s="25">
        <f t="shared" si="8"/>
        <v>-96.899155206449308</v>
      </c>
      <c r="T13" s="24">
        <f t="shared" si="9"/>
        <v>74.168421052631587</v>
      </c>
      <c r="U13" s="26">
        <f t="shared" si="10"/>
        <v>38.383615789473687</v>
      </c>
      <c r="V13" s="43"/>
      <c r="W13" s="44"/>
    </row>
    <row r="14" spans="1:23" ht="13" x14ac:dyDescent="0.3">
      <c r="A14" s="23" t="s">
        <v>40</v>
      </c>
      <c r="B14" s="42">
        <v>100000</v>
      </c>
      <c r="C14" s="42"/>
      <c r="D14" s="42"/>
      <c r="E14" s="42">
        <f t="shared" si="4"/>
        <v>100000</v>
      </c>
      <c r="F14" s="43">
        <v>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574000000</v>
      </c>
      <c r="C22" s="42"/>
      <c r="D22" s="42"/>
      <c r="E22" s="42">
        <f t="shared" si="4"/>
        <v>574000000</v>
      </c>
      <c r="F22" s="43">
        <v>574000000</v>
      </c>
      <c r="G22" s="44">
        <v>574000000</v>
      </c>
      <c r="H22" s="43">
        <v>75265000</v>
      </c>
      <c r="I22" s="44">
        <v>89668537</v>
      </c>
      <c r="J22" s="43">
        <v>223705000</v>
      </c>
      <c r="K22" s="44">
        <v>206215346</v>
      </c>
      <c r="L22" s="43">
        <v>60340000</v>
      </c>
      <c r="M22" s="44">
        <v>28220384</v>
      </c>
      <c r="N22" s="43"/>
      <c r="O22" s="44"/>
      <c r="P22" s="43">
        <f t="shared" si="5"/>
        <v>359310000</v>
      </c>
      <c r="Q22" s="44">
        <f t="shared" si="6"/>
        <v>324104267</v>
      </c>
      <c r="R22" s="24">
        <f t="shared" si="7"/>
        <v>-73.026977492680089</v>
      </c>
      <c r="S22" s="25">
        <f t="shared" si="8"/>
        <v>-86.315090245514511</v>
      </c>
      <c r="T22" s="24">
        <f t="shared" si="9"/>
        <v>62.597560975609753</v>
      </c>
      <c r="U22" s="26">
        <f t="shared" si="10"/>
        <v>56.464158013937279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3000000</v>
      </c>
      <c r="H23" s="43"/>
      <c r="I23" s="44"/>
      <c r="J23" s="43">
        <v>718000</v>
      </c>
      <c r="K23" s="44"/>
      <c r="L23" s="43">
        <v>876000</v>
      </c>
      <c r="M23" s="44">
        <v>1594549</v>
      </c>
      <c r="N23" s="43"/>
      <c r="O23" s="44"/>
      <c r="P23" s="43">
        <f t="shared" si="5"/>
        <v>1594000</v>
      </c>
      <c r="Q23" s="44">
        <f t="shared" si="6"/>
        <v>1594549</v>
      </c>
      <c r="R23" s="24">
        <f t="shared" si="7"/>
        <v>22.00557103064067</v>
      </c>
      <c r="S23" s="25">
        <f t="shared" si="8"/>
        <v>0</v>
      </c>
      <c r="T23" s="24">
        <f t="shared" si="9"/>
        <v>15.939999999999998</v>
      </c>
      <c r="U23" s="26">
        <f t="shared" si="10"/>
        <v>15.945490000000001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78371000</v>
      </c>
      <c r="C25" s="42"/>
      <c r="D25" s="42"/>
      <c r="E25" s="42">
        <f t="shared" si="4"/>
        <v>78371000</v>
      </c>
      <c r="F25" s="43">
        <v>78371000</v>
      </c>
      <c r="G25" s="44">
        <v>78371000</v>
      </c>
      <c r="H25" s="43">
        <v>12354000</v>
      </c>
      <c r="I25" s="44">
        <v>12401550</v>
      </c>
      <c r="J25" s="43">
        <v>22593000</v>
      </c>
      <c r="K25" s="44">
        <v>27548750</v>
      </c>
      <c r="L25" s="43">
        <v>10535000</v>
      </c>
      <c r="M25" s="44">
        <v>345814</v>
      </c>
      <c r="N25" s="43"/>
      <c r="O25" s="44"/>
      <c r="P25" s="43">
        <f t="shared" si="5"/>
        <v>45482000</v>
      </c>
      <c r="Q25" s="44">
        <f t="shared" si="6"/>
        <v>40296114</v>
      </c>
      <c r="R25" s="24">
        <f t="shared" si="7"/>
        <v>-53.370512990749354</v>
      </c>
      <c r="S25" s="25">
        <f t="shared" si="8"/>
        <v>-98.744719814873633</v>
      </c>
      <c r="T25" s="24">
        <f t="shared" si="9"/>
        <v>58.034221842263079</v>
      </c>
      <c r="U25" s="26">
        <f t="shared" si="10"/>
        <v>51.417123680953416</v>
      </c>
      <c r="V25" s="43">
        <v>535000</v>
      </c>
      <c r="W25" s="44">
        <v>535000</v>
      </c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15642000</v>
      </c>
      <c r="C28" s="39">
        <f t="shared" si="11"/>
        <v>0</v>
      </c>
      <c r="D28" s="39">
        <f t="shared" si="11"/>
        <v>0</v>
      </c>
      <c r="E28" s="39">
        <f t="shared" si="11"/>
        <v>15642000</v>
      </c>
      <c r="F28" s="40">
        <f t="shared" si="11"/>
        <v>15642000</v>
      </c>
      <c r="G28" s="41">
        <f t="shared" si="11"/>
        <v>15642000</v>
      </c>
      <c r="H28" s="40">
        <f t="shared" si="11"/>
        <v>2550000</v>
      </c>
      <c r="I28" s="41">
        <f t="shared" si="11"/>
        <v>1923218</v>
      </c>
      <c r="J28" s="40">
        <f t="shared" si="11"/>
        <v>3299000</v>
      </c>
      <c r="K28" s="41">
        <f t="shared" si="11"/>
        <v>7386592</v>
      </c>
      <c r="L28" s="40">
        <f t="shared" si="11"/>
        <v>1264000</v>
      </c>
      <c r="M28" s="41">
        <f t="shared" si="11"/>
        <v>343128</v>
      </c>
      <c r="N28" s="40">
        <f t="shared" si="11"/>
        <v>0</v>
      </c>
      <c r="O28" s="41">
        <f t="shared" si="11"/>
        <v>0</v>
      </c>
      <c r="P28" s="40">
        <f t="shared" si="11"/>
        <v>7113000</v>
      </c>
      <c r="Q28" s="41">
        <f t="shared" si="11"/>
        <v>9652938</v>
      </c>
      <c r="R28" s="20">
        <f t="shared" si="7"/>
        <v>-61.685359199757507</v>
      </c>
      <c r="S28" s="21">
        <f t="shared" si="8"/>
        <v>-95.354718387045068</v>
      </c>
      <c r="T28" s="20">
        <f t="shared" si="9"/>
        <v>45.47372458764864</v>
      </c>
      <c r="U28" s="22">
        <f t="shared" si="10"/>
        <v>61.711660912926739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496000</v>
      </c>
      <c r="I31" s="44">
        <v>277987</v>
      </c>
      <c r="J31" s="43">
        <v>140000</v>
      </c>
      <c r="K31" s="44">
        <v>352592</v>
      </c>
      <c r="L31" s="43">
        <v>86000</v>
      </c>
      <c r="M31" s="44">
        <v>13370</v>
      </c>
      <c r="N31" s="43"/>
      <c r="O31" s="44"/>
      <c r="P31" s="43">
        <f t="shared" si="5"/>
        <v>722000</v>
      </c>
      <c r="Q31" s="44">
        <f t="shared" si="6"/>
        <v>643949</v>
      </c>
      <c r="R31" s="24">
        <f t="shared" si="7"/>
        <v>-38.571428571428577</v>
      </c>
      <c r="S31" s="25">
        <f t="shared" si="8"/>
        <v>-96.208081862322459</v>
      </c>
      <c r="T31" s="24">
        <f t="shared" si="9"/>
        <v>40.111111111111107</v>
      </c>
      <c r="U31" s="26">
        <f t="shared" si="10"/>
        <v>35.774944444444444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4442000</v>
      </c>
      <c r="C33" s="42"/>
      <c r="D33" s="42"/>
      <c r="E33" s="42">
        <f t="shared" si="4"/>
        <v>4442000</v>
      </c>
      <c r="F33" s="43">
        <v>4442000</v>
      </c>
      <c r="G33" s="44">
        <v>4442000</v>
      </c>
      <c r="H33" s="43">
        <v>1111000</v>
      </c>
      <c r="I33" s="44"/>
      <c r="J33" s="43"/>
      <c r="K33" s="44">
        <v>4442000</v>
      </c>
      <c r="L33" s="43"/>
      <c r="M33" s="44"/>
      <c r="N33" s="43"/>
      <c r="O33" s="44"/>
      <c r="P33" s="43">
        <f t="shared" si="5"/>
        <v>1111000</v>
      </c>
      <c r="Q33" s="44">
        <f t="shared" si="6"/>
        <v>4442000</v>
      </c>
      <c r="R33" s="24">
        <f t="shared" si="7"/>
        <v>0</v>
      </c>
      <c r="S33" s="25">
        <f t="shared" si="8"/>
        <v>-100</v>
      </c>
      <c r="T33" s="24">
        <f t="shared" si="9"/>
        <v>25.011256190904994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4400000</v>
      </c>
      <c r="C34" s="42"/>
      <c r="D34" s="42"/>
      <c r="E34" s="42">
        <f t="shared" si="4"/>
        <v>4400000</v>
      </c>
      <c r="F34" s="43">
        <v>4400000</v>
      </c>
      <c r="G34" s="44">
        <v>4400000</v>
      </c>
      <c r="H34" s="43">
        <v>943000</v>
      </c>
      <c r="I34" s="44">
        <v>944803</v>
      </c>
      <c r="J34" s="43">
        <v>834000</v>
      </c>
      <c r="K34" s="44">
        <v>1032911</v>
      </c>
      <c r="L34" s="43">
        <v>818000</v>
      </c>
      <c r="M34" s="44">
        <v>297236</v>
      </c>
      <c r="N34" s="43"/>
      <c r="O34" s="44"/>
      <c r="P34" s="43">
        <f t="shared" si="5"/>
        <v>2595000</v>
      </c>
      <c r="Q34" s="44">
        <f t="shared" si="6"/>
        <v>2274950</v>
      </c>
      <c r="R34" s="24">
        <f t="shared" si="7"/>
        <v>-1.9184652278177456</v>
      </c>
      <c r="S34" s="25">
        <f t="shared" si="8"/>
        <v>-71.223464557933838</v>
      </c>
      <c r="T34" s="24">
        <f t="shared" si="9"/>
        <v>58.97727272727272</v>
      </c>
      <c r="U34" s="26">
        <f t="shared" si="10"/>
        <v>51.703409090909091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>
        <v>700428</v>
      </c>
      <c r="J36" s="43">
        <v>2325000</v>
      </c>
      <c r="K36" s="44">
        <v>1559089</v>
      </c>
      <c r="L36" s="43">
        <v>360000</v>
      </c>
      <c r="M36" s="44">
        <v>32522</v>
      </c>
      <c r="N36" s="43"/>
      <c r="O36" s="44"/>
      <c r="P36" s="43">
        <f t="shared" si="5"/>
        <v>2685000</v>
      </c>
      <c r="Q36" s="44">
        <f t="shared" si="6"/>
        <v>2292039</v>
      </c>
      <c r="R36" s="24">
        <f t="shared" si="7"/>
        <v>-84.516129032258064</v>
      </c>
      <c r="S36" s="25">
        <f t="shared" si="8"/>
        <v>-97.914038262087672</v>
      </c>
      <c r="T36" s="24">
        <f t="shared" si="9"/>
        <v>53.7</v>
      </c>
      <c r="U36" s="26">
        <f t="shared" si="10"/>
        <v>45.840779999999995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38737000</v>
      </c>
      <c r="C43" s="45">
        <f t="shared" si="20"/>
        <v>0</v>
      </c>
      <c r="D43" s="45">
        <f t="shared" si="20"/>
        <v>0</v>
      </c>
      <c r="E43" s="45">
        <f t="shared" si="20"/>
        <v>38737000</v>
      </c>
      <c r="F43" s="46">
        <f t="shared" si="20"/>
        <v>35396000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38737000</v>
      </c>
      <c r="C44" s="39">
        <f t="shared" si="22"/>
        <v>0</v>
      </c>
      <c r="D44" s="39">
        <f t="shared" si="22"/>
        <v>0</v>
      </c>
      <c r="E44" s="39">
        <f t="shared" si="22"/>
        <v>38737000</v>
      </c>
      <c r="F44" s="40">
        <f t="shared" si="22"/>
        <v>35396000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940000</v>
      </c>
      <c r="C45" s="42"/>
      <c r="D45" s="42"/>
      <c r="E45" s="42">
        <f t="shared" si="13"/>
        <v>940000</v>
      </c>
      <c r="F45" s="43">
        <v>940000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36797000</v>
      </c>
      <c r="C46" s="42"/>
      <c r="D46" s="42"/>
      <c r="E46" s="42">
        <f t="shared" si="13"/>
        <v>36797000</v>
      </c>
      <c r="F46" s="43">
        <v>33456000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735850000</v>
      </c>
      <c r="C61" s="39">
        <f t="shared" si="26"/>
        <v>0</v>
      </c>
      <c r="D61" s="39">
        <f t="shared" si="26"/>
        <v>0</v>
      </c>
      <c r="E61" s="39">
        <f t="shared" si="26"/>
        <v>735850000</v>
      </c>
      <c r="F61" s="40">
        <f t="shared" si="26"/>
        <v>732509000</v>
      </c>
      <c r="G61" s="41">
        <f t="shared" si="26"/>
        <v>690013000</v>
      </c>
      <c r="H61" s="40">
        <f t="shared" si="26"/>
        <v>94469000</v>
      </c>
      <c r="I61" s="41">
        <f t="shared" si="26"/>
        <v>105177103</v>
      </c>
      <c r="J61" s="40">
        <f t="shared" si="26"/>
        <v>253853000</v>
      </c>
      <c r="K61" s="41">
        <f t="shared" si="26"/>
        <v>247076041</v>
      </c>
      <c r="L61" s="40">
        <f t="shared" si="26"/>
        <v>79269000</v>
      </c>
      <c r="M61" s="41">
        <f t="shared" si="26"/>
        <v>30687611</v>
      </c>
      <c r="N61" s="40">
        <f t="shared" si="26"/>
        <v>0</v>
      </c>
      <c r="O61" s="41">
        <f t="shared" si="26"/>
        <v>0</v>
      </c>
      <c r="P61" s="40">
        <f t="shared" si="26"/>
        <v>427591000</v>
      </c>
      <c r="Q61" s="41">
        <f t="shared" si="26"/>
        <v>382940755</v>
      </c>
      <c r="R61" s="20">
        <f t="shared" si="16"/>
        <v>-68.773660346736094</v>
      </c>
      <c r="S61" s="21">
        <f t="shared" si="17"/>
        <v>-87.57968968751608</v>
      </c>
      <c r="T61" s="20">
        <f t="shared" si="18"/>
        <v>58.108446014812799</v>
      </c>
      <c r="U61" s="22">
        <f t="shared" si="19"/>
        <v>52.040599986410271</v>
      </c>
      <c r="V61" s="40">
        <f t="shared" ref="V61:W61" si="27">+V8+V43</f>
        <v>535000</v>
      </c>
      <c r="W61" s="41">
        <f t="shared" si="27"/>
        <v>535000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735850000</v>
      </c>
      <c r="C65" s="48">
        <f t="shared" si="30"/>
        <v>0</v>
      </c>
      <c r="D65" s="48">
        <f t="shared" si="30"/>
        <v>0</v>
      </c>
      <c r="E65" s="48">
        <f t="shared" si="30"/>
        <v>735850000</v>
      </c>
      <c r="F65" s="49">
        <f t="shared" si="30"/>
        <v>732509000</v>
      </c>
      <c r="G65" s="50">
        <f t="shared" si="30"/>
        <v>690013000</v>
      </c>
      <c r="H65" s="49">
        <f t="shared" si="30"/>
        <v>94469000</v>
      </c>
      <c r="I65" s="50">
        <f t="shared" si="30"/>
        <v>105177103</v>
      </c>
      <c r="J65" s="49">
        <f t="shared" si="30"/>
        <v>253853000</v>
      </c>
      <c r="K65" s="50">
        <f t="shared" si="30"/>
        <v>247076041</v>
      </c>
      <c r="L65" s="49">
        <f t="shared" si="30"/>
        <v>79269000</v>
      </c>
      <c r="M65" s="51">
        <f t="shared" si="30"/>
        <v>30687611</v>
      </c>
      <c r="N65" s="49">
        <f t="shared" si="30"/>
        <v>0</v>
      </c>
      <c r="O65" s="50">
        <f t="shared" si="30"/>
        <v>0</v>
      </c>
      <c r="P65" s="49">
        <f t="shared" si="30"/>
        <v>427591000</v>
      </c>
      <c r="Q65" s="50">
        <f t="shared" si="30"/>
        <v>382940755</v>
      </c>
      <c r="R65" s="34">
        <f t="shared" si="16"/>
        <v>-68.773660346736094</v>
      </c>
      <c r="S65" s="35">
        <f t="shared" si="17"/>
        <v>-87.57968968751608</v>
      </c>
      <c r="T65" s="34">
        <f t="shared" si="18"/>
        <v>58.108446014812799</v>
      </c>
      <c r="U65" s="35">
        <f t="shared" si="19"/>
        <v>52.040599986410271</v>
      </c>
      <c r="V65" s="49">
        <f>+V61+V62</f>
        <v>535000</v>
      </c>
      <c r="W65" s="50">
        <f>+W61+W62</f>
        <v>535000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50849000</v>
      </c>
      <c r="C8" s="36">
        <f t="shared" si="0"/>
        <v>0</v>
      </c>
      <c r="D8" s="36">
        <f t="shared" si="0"/>
        <v>0</v>
      </c>
      <c r="E8" s="36">
        <f t="shared" si="0"/>
        <v>50849000</v>
      </c>
      <c r="F8" s="37">
        <f t="shared" si="0"/>
        <v>50849000</v>
      </c>
      <c r="G8" s="38">
        <f t="shared" si="0"/>
        <v>50849000</v>
      </c>
      <c r="H8" s="37">
        <f t="shared" si="0"/>
        <v>8174000</v>
      </c>
      <c r="I8" s="38">
        <f t="shared" si="0"/>
        <v>2252733</v>
      </c>
      <c r="J8" s="37">
        <f t="shared" si="0"/>
        <v>13162000</v>
      </c>
      <c r="K8" s="38">
        <f t="shared" si="0"/>
        <v>86144</v>
      </c>
      <c r="L8" s="37">
        <f t="shared" si="0"/>
        <v>9451000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30787000</v>
      </c>
      <c r="Q8" s="38">
        <f t="shared" si="0"/>
        <v>2338877</v>
      </c>
      <c r="R8" s="16">
        <f>IF(($J8       =0),0,((($L8       -$J8       )/$J8       )*100))</f>
        <v>-28.194803221394928</v>
      </c>
      <c r="S8" s="17">
        <f>IF(($K8       =0),0,((($M8       -$K8       )/$K8       )*100))</f>
        <v>-100</v>
      </c>
      <c r="T8" s="16">
        <f>IF(($E8       =0),0,(($P8       /$E8       )*100))</f>
        <v>60.545930106786763</v>
      </c>
      <c r="U8" s="18">
        <f>IF(($E8       =0),0,(($Q8       /$E8       )*100))</f>
        <v>4.5996519105587126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46463000</v>
      </c>
      <c r="C9" s="39">
        <f t="shared" si="2"/>
        <v>0</v>
      </c>
      <c r="D9" s="39">
        <f t="shared" si="2"/>
        <v>0</v>
      </c>
      <c r="E9" s="39">
        <f t="shared" si="2"/>
        <v>46463000</v>
      </c>
      <c r="F9" s="40">
        <f t="shared" si="2"/>
        <v>46463000</v>
      </c>
      <c r="G9" s="41">
        <f t="shared" si="2"/>
        <v>46463000</v>
      </c>
      <c r="H9" s="40">
        <f t="shared" si="2"/>
        <v>7776000</v>
      </c>
      <c r="I9" s="41">
        <f t="shared" si="2"/>
        <v>2252733</v>
      </c>
      <c r="J9" s="40">
        <f t="shared" si="2"/>
        <v>10363000</v>
      </c>
      <c r="K9" s="41">
        <f t="shared" si="2"/>
        <v>0</v>
      </c>
      <c r="L9" s="40">
        <f t="shared" si="2"/>
        <v>9166000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27305000</v>
      </c>
      <c r="Q9" s="41">
        <f t="shared" si="2"/>
        <v>2252733</v>
      </c>
      <c r="R9" s="20">
        <f>IF(($J9       =0),0,((($L9       -$J9       )/$J9       )*100))</f>
        <v>-11.550709254077004</v>
      </c>
      <c r="S9" s="21">
        <f>IF(($K9       =0),0,((($M9       -$K9       )/$K9       )*100))</f>
        <v>0</v>
      </c>
      <c r="T9" s="20">
        <f>IF(($E9       =0),0,(($P9       /$E9       )*100))</f>
        <v>58.767191098293267</v>
      </c>
      <c r="U9" s="22">
        <f>IF(($E9       =0),0,(($Q9       /$E9       )*100))</f>
        <v>4.8484449992467118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22963000</v>
      </c>
      <c r="C10" s="42"/>
      <c r="D10" s="42"/>
      <c r="E10" s="42">
        <f t="shared" ref="E10:E41" si="4">$B10      +$C10      +$D10</f>
        <v>22963000</v>
      </c>
      <c r="F10" s="43">
        <v>22963000</v>
      </c>
      <c r="G10" s="44">
        <v>22963000</v>
      </c>
      <c r="H10" s="43">
        <v>1460000</v>
      </c>
      <c r="I10" s="44">
        <v>1528655</v>
      </c>
      <c r="J10" s="43">
        <v>8496000</v>
      </c>
      <c r="K10" s="44"/>
      <c r="L10" s="43">
        <v>2291000</v>
      </c>
      <c r="M10" s="44"/>
      <c r="N10" s="43"/>
      <c r="O10" s="44"/>
      <c r="P10" s="43">
        <f t="shared" ref="P10:P41" si="5">$H10      +$J10      +$L10      +$N10</f>
        <v>12247000</v>
      </c>
      <c r="Q10" s="44">
        <f t="shared" ref="Q10:Q41" si="6">$I10      +$K10      +$M10      +$O10</f>
        <v>1528655</v>
      </c>
      <c r="R10" s="24">
        <f t="shared" ref="R10:R41" si="7">IF(($J10      =0),0,((($L10      -$J10      )/$J10      )*100))</f>
        <v>-73.034369114877578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53.33362365544572</v>
      </c>
      <c r="U10" s="26">
        <f t="shared" ref="U10:U41" si="10">IF(($E10      =0),0,(($Q10      /$E10      )*100))</f>
        <v>6.6570352305883373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20500000</v>
      </c>
      <c r="C13" s="42"/>
      <c r="D13" s="42"/>
      <c r="E13" s="42">
        <f t="shared" si="4"/>
        <v>20500000</v>
      </c>
      <c r="F13" s="43">
        <v>20500000</v>
      </c>
      <c r="G13" s="44">
        <v>20500000</v>
      </c>
      <c r="H13" s="43">
        <v>4816000</v>
      </c>
      <c r="I13" s="44"/>
      <c r="J13" s="43">
        <v>1867000</v>
      </c>
      <c r="K13" s="44"/>
      <c r="L13" s="43">
        <v>5975000</v>
      </c>
      <c r="M13" s="44"/>
      <c r="N13" s="43"/>
      <c r="O13" s="44"/>
      <c r="P13" s="43">
        <f t="shared" si="5"/>
        <v>12658000</v>
      </c>
      <c r="Q13" s="44">
        <f t="shared" si="6"/>
        <v>0</v>
      </c>
      <c r="R13" s="24">
        <f t="shared" si="7"/>
        <v>220.03213711837174</v>
      </c>
      <c r="S13" s="25">
        <f t="shared" si="8"/>
        <v>0</v>
      </c>
      <c r="T13" s="24">
        <f t="shared" si="9"/>
        <v>61.74634146341463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3000000</v>
      </c>
      <c r="C23" s="42"/>
      <c r="D23" s="42"/>
      <c r="E23" s="42">
        <f t="shared" si="4"/>
        <v>3000000</v>
      </c>
      <c r="F23" s="43">
        <v>3000000</v>
      </c>
      <c r="G23" s="44">
        <v>3000000</v>
      </c>
      <c r="H23" s="43">
        <v>1500000</v>
      </c>
      <c r="I23" s="44">
        <v>724078</v>
      </c>
      <c r="J23" s="43"/>
      <c r="K23" s="44"/>
      <c r="L23" s="43">
        <v>900000</v>
      </c>
      <c r="M23" s="44"/>
      <c r="N23" s="43"/>
      <c r="O23" s="44"/>
      <c r="P23" s="43">
        <f t="shared" si="5"/>
        <v>2400000</v>
      </c>
      <c r="Q23" s="44">
        <f t="shared" si="6"/>
        <v>724078</v>
      </c>
      <c r="R23" s="24">
        <f t="shared" si="7"/>
        <v>0</v>
      </c>
      <c r="S23" s="25">
        <f t="shared" si="8"/>
        <v>0</v>
      </c>
      <c r="T23" s="24">
        <f t="shared" si="9"/>
        <v>80</v>
      </c>
      <c r="U23" s="26">
        <f t="shared" si="10"/>
        <v>24.135933333333334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4386000</v>
      </c>
      <c r="C28" s="39">
        <f t="shared" si="11"/>
        <v>0</v>
      </c>
      <c r="D28" s="39">
        <f t="shared" si="11"/>
        <v>0</v>
      </c>
      <c r="E28" s="39">
        <f t="shared" si="11"/>
        <v>4386000</v>
      </c>
      <c r="F28" s="40">
        <f t="shared" si="11"/>
        <v>4386000</v>
      </c>
      <c r="G28" s="41">
        <f t="shared" si="11"/>
        <v>4386000</v>
      </c>
      <c r="H28" s="40">
        <f t="shared" si="11"/>
        <v>398000</v>
      </c>
      <c r="I28" s="41">
        <f t="shared" si="11"/>
        <v>0</v>
      </c>
      <c r="J28" s="40">
        <f t="shared" si="11"/>
        <v>2799000</v>
      </c>
      <c r="K28" s="41">
        <f t="shared" si="11"/>
        <v>86144</v>
      </c>
      <c r="L28" s="40">
        <f t="shared" si="11"/>
        <v>285000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3482000</v>
      </c>
      <c r="Q28" s="41">
        <f t="shared" si="11"/>
        <v>86144</v>
      </c>
      <c r="R28" s="20">
        <f t="shared" si="7"/>
        <v>-89.817792068595921</v>
      </c>
      <c r="S28" s="21">
        <f t="shared" si="8"/>
        <v>-100</v>
      </c>
      <c r="T28" s="20">
        <f t="shared" si="9"/>
        <v>79.388964888280896</v>
      </c>
      <c r="U28" s="22">
        <f t="shared" si="10"/>
        <v>1.9640674874601003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51000</v>
      </c>
      <c r="I31" s="44"/>
      <c r="J31" s="43">
        <v>2200000</v>
      </c>
      <c r="K31" s="44">
        <v>36464</v>
      </c>
      <c r="L31" s="43">
        <v>50000</v>
      </c>
      <c r="M31" s="44"/>
      <c r="N31" s="43"/>
      <c r="O31" s="44"/>
      <c r="P31" s="43">
        <f t="shared" si="5"/>
        <v>2301000</v>
      </c>
      <c r="Q31" s="44">
        <f t="shared" si="6"/>
        <v>36464</v>
      </c>
      <c r="R31" s="24">
        <f t="shared" si="7"/>
        <v>-97.727272727272734</v>
      </c>
      <c r="S31" s="25">
        <f t="shared" si="8"/>
        <v>-100</v>
      </c>
      <c r="T31" s="24">
        <f t="shared" si="9"/>
        <v>76.7</v>
      </c>
      <c r="U31" s="26">
        <f t="shared" si="10"/>
        <v>1.2154666666666667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1386000</v>
      </c>
      <c r="C33" s="42"/>
      <c r="D33" s="42"/>
      <c r="E33" s="42">
        <f t="shared" si="4"/>
        <v>1386000</v>
      </c>
      <c r="F33" s="43">
        <v>1386000</v>
      </c>
      <c r="G33" s="44">
        <v>1386000</v>
      </c>
      <c r="H33" s="43">
        <v>347000</v>
      </c>
      <c r="I33" s="44"/>
      <c r="J33" s="43">
        <v>599000</v>
      </c>
      <c r="K33" s="44">
        <v>49680</v>
      </c>
      <c r="L33" s="43">
        <v>235000</v>
      </c>
      <c r="M33" s="44"/>
      <c r="N33" s="43"/>
      <c r="O33" s="44"/>
      <c r="P33" s="43">
        <f t="shared" si="5"/>
        <v>1181000</v>
      </c>
      <c r="Q33" s="44">
        <f t="shared" si="6"/>
        <v>49680</v>
      </c>
      <c r="R33" s="24">
        <f t="shared" si="7"/>
        <v>-60.767946577629381</v>
      </c>
      <c r="S33" s="25">
        <f t="shared" si="8"/>
        <v>-100</v>
      </c>
      <c r="T33" s="24">
        <f t="shared" si="9"/>
        <v>85.209235209235217</v>
      </c>
      <c r="U33" s="26">
        <f t="shared" si="10"/>
        <v>3.5844155844155843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229000</v>
      </c>
      <c r="C43" s="45">
        <f t="shared" si="20"/>
        <v>0</v>
      </c>
      <c r="D43" s="45">
        <f t="shared" si="20"/>
        <v>0</v>
      </c>
      <c r="E43" s="45">
        <f t="shared" si="20"/>
        <v>229000</v>
      </c>
      <c r="F43" s="46">
        <f t="shared" si="20"/>
        <v>208000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229000</v>
      </c>
      <c r="C44" s="39">
        <f t="shared" si="22"/>
        <v>0</v>
      </c>
      <c r="D44" s="39">
        <f t="shared" si="22"/>
        <v>0</v>
      </c>
      <c r="E44" s="39">
        <f t="shared" si="22"/>
        <v>229000</v>
      </c>
      <c r="F44" s="40">
        <f t="shared" si="22"/>
        <v>208000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229000</v>
      </c>
      <c r="C46" s="42"/>
      <c r="D46" s="42"/>
      <c r="E46" s="42">
        <f t="shared" si="13"/>
        <v>229000</v>
      </c>
      <c r="F46" s="43">
        <v>208000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51078000</v>
      </c>
      <c r="C61" s="39">
        <f t="shared" si="26"/>
        <v>0</v>
      </c>
      <c r="D61" s="39">
        <f t="shared" si="26"/>
        <v>0</v>
      </c>
      <c r="E61" s="39">
        <f t="shared" si="26"/>
        <v>51078000</v>
      </c>
      <c r="F61" s="40">
        <f t="shared" si="26"/>
        <v>51057000</v>
      </c>
      <c r="G61" s="41">
        <f t="shared" si="26"/>
        <v>50849000</v>
      </c>
      <c r="H61" s="40">
        <f t="shared" si="26"/>
        <v>8174000</v>
      </c>
      <c r="I61" s="41">
        <f t="shared" si="26"/>
        <v>2252733</v>
      </c>
      <c r="J61" s="40">
        <f t="shared" si="26"/>
        <v>13162000</v>
      </c>
      <c r="K61" s="41">
        <f t="shared" si="26"/>
        <v>86144</v>
      </c>
      <c r="L61" s="40">
        <f t="shared" si="26"/>
        <v>9451000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30787000</v>
      </c>
      <c r="Q61" s="41">
        <f t="shared" si="26"/>
        <v>2338877</v>
      </c>
      <c r="R61" s="20">
        <f t="shared" si="16"/>
        <v>-28.194803221394928</v>
      </c>
      <c r="S61" s="21">
        <f t="shared" si="17"/>
        <v>-100</v>
      </c>
      <c r="T61" s="20">
        <f t="shared" si="18"/>
        <v>60.274482164532671</v>
      </c>
      <c r="U61" s="22">
        <f t="shared" si="19"/>
        <v>4.5790301108109164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51078000</v>
      </c>
      <c r="C65" s="48">
        <f t="shared" si="30"/>
        <v>0</v>
      </c>
      <c r="D65" s="48">
        <f t="shared" si="30"/>
        <v>0</v>
      </c>
      <c r="E65" s="48">
        <f t="shared" si="30"/>
        <v>51078000</v>
      </c>
      <c r="F65" s="49">
        <f t="shared" si="30"/>
        <v>51057000</v>
      </c>
      <c r="G65" s="50">
        <f t="shared" si="30"/>
        <v>50849000</v>
      </c>
      <c r="H65" s="49">
        <f t="shared" si="30"/>
        <v>8174000</v>
      </c>
      <c r="I65" s="50">
        <f t="shared" si="30"/>
        <v>2252733</v>
      </c>
      <c r="J65" s="49">
        <f t="shared" si="30"/>
        <v>13162000</v>
      </c>
      <c r="K65" s="50">
        <f t="shared" si="30"/>
        <v>86144</v>
      </c>
      <c r="L65" s="49">
        <f t="shared" si="30"/>
        <v>9451000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30787000</v>
      </c>
      <c r="Q65" s="50">
        <f t="shared" si="30"/>
        <v>2338877</v>
      </c>
      <c r="R65" s="34">
        <f t="shared" si="16"/>
        <v>-28.194803221394928</v>
      </c>
      <c r="S65" s="35">
        <f t="shared" si="17"/>
        <v>-100</v>
      </c>
      <c r="T65" s="34">
        <f t="shared" si="18"/>
        <v>60.274482164532671</v>
      </c>
      <c r="U65" s="35">
        <f t="shared" si="19"/>
        <v>4.5790301108109164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26970000</v>
      </c>
      <c r="C8" s="36">
        <f t="shared" si="0"/>
        <v>0</v>
      </c>
      <c r="D8" s="36">
        <f t="shared" si="0"/>
        <v>0</v>
      </c>
      <c r="E8" s="36">
        <f t="shared" si="0"/>
        <v>26970000</v>
      </c>
      <c r="F8" s="37">
        <f t="shared" si="0"/>
        <v>26970000</v>
      </c>
      <c r="G8" s="38">
        <f t="shared" si="0"/>
        <v>21870000</v>
      </c>
      <c r="H8" s="37">
        <f t="shared" si="0"/>
        <v>1826000</v>
      </c>
      <c r="I8" s="38">
        <f t="shared" si="0"/>
        <v>0</v>
      </c>
      <c r="J8" s="37">
        <f t="shared" si="0"/>
        <v>10249000</v>
      </c>
      <c r="K8" s="38">
        <f t="shared" si="0"/>
        <v>0</v>
      </c>
      <c r="L8" s="37">
        <f t="shared" si="0"/>
        <v>2820000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14895000</v>
      </c>
      <c r="Q8" s="38">
        <f t="shared" si="0"/>
        <v>0</v>
      </c>
      <c r="R8" s="16">
        <f>IF(($J8       =0),0,((($L8       -$J8       )/$J8       )*100))</f>
        <v>-72.485120499560935</v>
      </c>
      <c r="S8" s="17">
        <f>IF(($K8       =0),0,((($M8       -$K8       )/$K8       )*100))</f>
        <v>0</v>
      </c>
      <c r="T8" s="16">
        <f>IF(($E8       =0),0,(($P8       /$E8       )*100))</f>
        <v>55.228031145717459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22641000</v>
      </c>
      <c r="C9" s="39">
        <f t="shared" si="2"/>
        <v>0</v>
      </c>
      <c r="D9" s="39">
        <f t="shared" si="2"/>
        <v>0</v>
      </c>
      <c r="E9" s="39">
        <f t="shared" si="2"/>
        <v>22641000</v>
      </c>
      <c r="F9" s="40">
        <f t="shared" si="2"/>
        <v>22641000</v>
      </c>
      <c r="G9" s="41">
        <f t="shared" si="2"/>
        <v>17541000</v>
      </c>
      <c r="H9" s="40">
        <f t="shared" si="2"/>
        <v>1348000</v>
      </c>
      <c r="I9" s="41">
        <f t="shared" si="2"/>
        <v>0</v>
      </c>
      <c r="J9" s="40">
        <f t="shared" si="2"/>
        <v>9292000</v>
      </c>
      <c r="K9" s="41">
        <f t="shared" si="2"/>
        <v>0</v>
      </c>
      <c r="L9" s="40">
        <f t="shared" si="2"/>
        <v>1827000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12467000</v>
      </c>
      <c r="Q9" s="41">
        <f t="shared" si="2"/>
        <v>0</v>
      </c>
      <c r="R9" s="20">
        <f>IF(($J9       =0),0,((($L9       -$J9       )/$J9       )*100))</f>
        <v>-80.337925096857504</v>
      </c>
      <c r="S9" s="21">
        <f>IF(($K9       =0),0,((($M9       -$K9       )/$K9       )*100))</f>
        <v>0</v>
      </c>
      <c r="T9" s="20">
        <f>IF(($E9       =0),0,(($P9       /$E9       )*100))</f>
        <v>55.063822269334395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12641000</v>
      </c>
      <c r="C10" s="42"/>
      <c r="D10" s="42"/>
      <c r="E10" s="42">
        <f t="shared" ref="E10:E41" si="4">$B10      +$C10      +$D10</f>
        <v>12641000</v>
      </c>
      <c r="F10" s="43">
        <v>12641000</v>
      </c>
      <c r="G10" s="44">
        <v>7541000</v>
      </c>
      <c r="H10" s="43"/>
      <c r="I10" s="44"/>
      <c r="J10" s="43">
        <v>2907000</v>
      </c>
      <c r="K10" s="44"/>
      <c r="L10" s="43">
        <v>1343000</v>
      </c>
      <c r="M10" s="44"/>
      <c r="N10" s="43"/>
      <c r="O10" s="44"/>
      <c r="P10" s="43">
        <f t="shared" ref="P10:P41" si="5">$H10      +$J10      +$L10      +$N10</f>
        <v>4250000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-53.801169590643269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33.620757851435805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>
        <v>1348000</v>
      </c>
      <c r="I23" s="44"/>
      <c r="J23" s="43">
        <v>6385000</v>
      </c>
      <c r="K23" s="44"/>
      <c r="L23" s="43">
        <v>484000</v>
      </c>
      <c r="M23" s="44"/>
      <c r="N23" s="43"/>
      <c r="O23" s="44"/>
      <c r="P23" s="43">
        <f t="shared" si="5"/>
        <v>8217000</v>
      </c>
      <c r="Q23" s="44">
        <f t="shared" si="6"/>
        <v>0</v>
      </c>
      <c r="R23" s="24">
        <f t="shared" si="7"/>
        <v>-92.419733750978864</v>
      </c>
      <c r="S23" s="25">
        <f t="shared" si="8"/>
        <v>0</v>
      </c>
      <c r="T23" s="24">
        <f t="shared" si="9"/>
        <v>82.17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4329000</v>
      </c>
      <c r="C28" s="39">
        <f t="shared" si="11"/>
        <v>0</v>
      </c>
      <c r="D28" s="39">
        <f t="shared" si="11"/>
        <v>0</v>
      </c>
      <c r="E28" s="39">
        <f t="shared" si="11"/>
        <v>4329000</v>
      </c>
      <c r="F28" s="40">
        <f t="shared" si="11"/>
        <v>4329000</v>
      </c>
      <c r="G28" s="41">
        <f t="shared" si="11"/>
        <v>4329000</v>
      </c>
      <c r="H28" s="40">
        <f t="shared" si="11"/>
        <v>478000</v>
      </c>
      <c r="I28" s="41">
        <f t="shared" si="11"/>
        <v>0</v>
      </c>
      <c r="J28" s="40">
        <f t="shared" si="11"/>
        <v>957000</v>
      </c>
      <c r="K28" s="41">
        <f t="shared" si="11"/>
        <v>0</v>
      </c>
      <c r="L28" s="40">
        <f t="shared" si="11"/>
        <v>993000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2428000</v>
      </c>
      <c r="Q28" s="41">
        <f t="shared" si="11"/>
        <v>0</v>
      </c>
      <c r="R28" s="20">
        <f t="shared" si="7"/>
        <v>3.761755485893417</v>
      </c>
      <c r="S28" s="21">
        <f t="shared" si="8"/>
        <v>0</v>
      </c>
      <c r="T28" s="20">
        <f t="shared" si="9"/>
        <v>56.086856086856088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205000</v>
      </c>
      <c r="I31" s="44"/>
      <c r="J31" s="43">
        <v>570000</v>
      </c>
      <c r="K31" s="44"/>
      <c r="L31" s="43">
        <v>604000</v>
      </c>
      <c r="M31" s="44"/>
      <c r="N31" s="43"/>
      <c r="O31" s="44"/>
      <c r="P31" s="43">
        <f t="shared" si="5"/>
        <v>1379000</v>
      </c>
      <c r="Q31" s="44">
        <f t="shared" si="6"/>
        <v>0</v>
      </c>
      <c r="R31" s="24">
        <f t="shared" si="7"/>
        <v>5.9649122807017543</v>
      </c>
      <c r="S31" s="25">
        <f t="shared" si="8"/>
        <v>0</v>
      </c>
      <c r="T31" s="24">
        <f t="shared" si="9"/>
        <v>45.966666666666669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1329000</v>
      </c>
      <c r="C33" s="42"/>
      <c r="D33" s="42"/>
      <c r="E33" s="42">
        <f t="shared" si="4"/>
        <v>1329000</v>
      </c>
      <c r="F33" s="43">
        <v>1329000</v>
      </c>
      <c r="G33" s="44">
        <v>1329000</v>
      </c>
      <c r="H33" s="43">
        <v>273000</v>
      </c>
      <c r="I33" s="44"/>
      <c r="J33" s="43">
        <v>387000</v>
      </c>
      <c r="K33" s="44"/>
      <c r="L33" s="43">
        <v>389000</v>
      </c>
      <c r="M33" s="44"/>
      <c r="N33" s="43"/>
      <c r="O33" s="44"/>
      <c r="P33" s="43">
        <f t="shared" si="5"/>
        <v>1049000</v>
      </c>
      <c r="Q33" s="44">
        <f t="shared" si="6"/>
        <v>0</v>
      </c>
      <c r="R33" s="24">
        <f t="shared" si="7"/>
        <v>0.516795865633075</v>
      </c>
      <c r="S33" s="25">
        <f t="shared" si="8"/>
        <v>0</v>
      </c>
      <c r="T33" s="24">
        <f t="shared" si="9"/>
        <v>78.931527464258849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9960000</v>
      </c>
      <c r="C43" s="45">
        <f t="shared" si="20"/>
        <v>0</v>
      </c>
      <c r="D43" s="45">
        <f t="shared" si="20"/>
        <v>0</v>
      </c>
      <c r="E43" s="45">
        <f t="shared" si="20"/>
        <v>9960000</v>
      </c>
      <c r="F43" s="46">
        <f t="shared" si="20"/>
        <v>9960000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9960000</v>
      </c>
      <c r="C44" s="39">
        <f t="shared" si="22"/>
        <v>0</v>
      </c>
      <c r="D44" s="39">
        <f t="shared" si="22"/>
        <v>0</v>
      </c>
      <c r="E44" s="39">
        <f t="shared" si="22"/>
        <v>9960000</v>
      </c>
      <c r="F44" s="40">
        <f t="shared" si="22"/>
        <v>9960000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9960000</v>
      </c>
      <c r="C45" s="42"/>
      <c r="D45" s="42"/>
      <c r="E45" s="42">
        <f t="shared" si="13"/>
        <v>9960000</v>
      </c>
      <c r="F45" s="43">
        <v>9960000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36930000</v>
      </c>
      <c r="C61" s="39">
        <f t="shared" si="26"/>
        <v>0</v>
      </c>
      <c r="D61" s="39">
        <f t="shared" si="26"/>
        <v>0</v>
      </c>
      <c r="E61" s="39">
        <f t="shared" si="26"/>
        <v>36930000</v>
      </c>
      <c r="F61" s="40">
        <f t="shared" si="26"/>
        <v>36930000</v>
      </c>
      <c r="G61" s="41">
        <f t="shared" si="26"/>
        <v>21870000</v>
      </c>
      <c r="H61" s="40">
        <f t="shared" si="26"/>
        <v>1826000</v>
      </c>
      <c r="I61" s="41">
        <f t="shared" si="26"/>
        <v>0</v>
      </c>
      <c r="J61" s="40">
        <f t="shared" si="26"/>
        <v>10249000</v>
      </c>
      <c r="K61" s="41">
        <f t="shared" si="26"/>
        <v>0</v>
      </c>
      <c r="L61" s="40">
        <f t="shared" si="26"/>
        <v>2820000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14895000</v>
      </c>
      <c r="Q61" s="41">
        <f t="shared" si="26"/>
        <v>0</v>
      </c>
      <c r="R61" s="20">
        <f t="shared" si="16"/>
        <v>-72.485120499560935</v>
      </c>
      <c r="S61" s="21">
        <f t="shared" si="17"/>
        <v>0</v>
      </c>
      <c r="T61" s="20">
        <f t="shared" si="18"/>
        <v>40.333062550771729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36930000</v>
      </c>
      <c r="C65" s="48">
        <f t="shared" si="30"/>
        <v>0</v>
      </c>
      <c r="D65" s="48">
        <f t="shared" si="30"/>
        <v>0</v>
      </c>
      <c r="E65" s="48">
        <f t="shared" si="30"/>
        <v>36930000</v>
      </c>
      <c r="F65" s="49">
        <f t="shared" si="30"/>
        <v>36930000</v>
      </c>
      <c r="G65" s="50">
        <f t="shared" si="30"/>
        <v>21870000</v>
      </c>
      <c r="H65" s="49">
        <f t="shared" si="30"/>
        <v>1826000</v>
      </c>
      <c r="I65" s="50">
        <f t="shared" si="30"/>
        <v>0</v>
      </c>
      <c r="J65" s="49">
        <f t="shared" si="30"/>
        <v>10249000</v>
      </c>
      <c r="K65" s="50">
        <f t="shared" si="30"/>
        <v>0</v>
      </c>
      <c r="L65" s="49">
        <f t="shared" si="30"/>
        <v>2820000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14895000</v>
      </c>
      <c r="Q65" s="50">
        <f t="shared" si="30"/>
        <v>0</v>
      </c>
      <c r="R65" s="34">
        <f t="shared" si="16"/>
        <v>-72.485120499560935</v>
      </c>
      <c r="S65" s="35">
        <f t="shared" si="17"/>
        <v>0</v>
      </c>
      <c r="T65" s="34">
        <f t="shared" si="18"/>
        <v>40.333062550771729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66427000</v>
      </c>
      <c r="C8" s="36">
        <f t="shared" si="0"/>
        <v>0</v>
      </c>
      <c r="D8" s="36">
        <f t="shared" si="0"/>
        <v>0</v>
      </c>
      <c r="E8" s="36">
        <f t="shared" si="0"/>
        <v>66427000</v>
      </c>
      <c r="F8" s="37">
        <f t="shared" si="0"/>
        <v>66427000</v>
      </c>
      <c r="G8" s="38">
        <f t="shared" si="0"/>
        <v>51427000</v>
      </c>
      <c r="H8" s="37">
        <f t="shared" si="0"/>
        <v>196000</v>
      </c>
      <c r="I8" s="38">
        <f t="shared" si="0"/>
        <v>0</v>
      </c>
      <c r="J8" s="37">
        <f t="shared" si="0"/>
        <v>19068000</v>
      </c>
      <c r="K8" s="38">
        <f t="shared" si="0"/>
        <v>36012566</v>
      </c>
      <c r="L8" s="37">
        <f t="shared" si="0"/>
        <v>6032000</v>
      </c>
      <c r="M8" s="38">
        <f t="shared" si="0"/>
        <v>-7220913</v>
      </c>
      <c r="N8" s="37">
        <f t="shared" si="0"/>
        <v>0</v>
      </c>
      <c r="O8" s="38">
        <f t="shared" si="0"/>
        <v>0</v>
      </c>
      <c r="P8" s="37">
        <f t="shared" si="0"/>
        <v>25296000</v>
      </c>
      <c r="Q8" s="38">
        <f t="shared" si="0"/>
        <v>28791653</v>
      </c>
      <c r="R8" s="16">
        <f>IF(($J8       =0),0,((($L8       -$J8       )/$J8       )*100))</f>
        <v>-68.365848542059993</v>
      </c>
      <c r="S8" s="17">
        <f>IF(($K8       =0),0,((($M8       -$K8       )/$K8       )*100))</f>
        <v>-120.05109272135732</v>
      </c>
      <c r="T8" s="16">
        <f>IF(($E8       =0),0,(($P8       /$E8       )*100))</f>
        <v>38.080900838514459</v>
      </c>
      <c r="U8" s="18">
        <f>IF(($E8       =0),0,(($Q8       /$E8       )*100))</f>
        <v>43.343298658677945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63427000</v>
      </c>
      <c r="C9" s="39">
        <f t="shared" si="2"/>
        <v>0</v>
      </c>
      <c r="D9" s="39">
        <f t="shared" si="2"/>
        <v>0</v>
      </c>
      <c r="E9" s="39">
        <f t="shared" si="2"/>
        <v>63427000</v>
      </c>
      <c r="F9" s="40">
        <f t="shared" si="2"/>
        <v>63427000</v>
      </c>
      <c r="G9" s="41">
        <f t="shared" si="2"/>
        <v>48427000</v>
      </c>
      <c r="H9" s="40">
        <f t="shared" si="2"/>
        <v>0</v>
      </c>
      <c r="I9" s="41">
        <f t="shared" si="2"/>
        <v>0</v>
      </c>
      <c r="J9" s="40">
        <f t="shared" si="2"/>
        <v>19010000</v>
      </c>
      <c r="K9" s="41">
        <f t="shared" si="2"/>
        <v>35589764</v>
      </c>
      <c r="L9" s="40">
        <f t="shared" si="2"/>
        <v>5964000</v>
      </c>
      <c r="M9" s="41">
        <f t="shared" si="2"/>
        <v>-7835744</v>
      </c>
      <c r="N9" s="40">
        <f t="shared" si="2"/>
        <v>0</v>
      </c>
      <c r="O9" s="41">
        <f t="shared" si="2"/>
        <v>0</v>
      </c>
      <c r="P9" s="40">
        <f t="shared" si="2"/>
        <v>24974000</v>
      </c>
      <c r="Q9" s="41">
        <f t="shared" si="2"/>
        <v>27754020</v>
      </c>
      <c r="R9" s="20">
        <f>IF(($J9       =0),0,((($L9       -$J9       )/$J9       )*100))</f>
        <v>-68.62703840084167</v>
      </c>
      <c r="S9" s="21">
        <f>IF(($K9       =0),0,((($M9       -$K9       )/$K9       )*100))</f>
        <v>-122.01684731598669</v>
      </c>
      <c r="T9" s="20">
        <f>IF(($E9       =0),0,(($P9       /$E9       )*100))</f>
        <v>39.374398915288445</v>
      </c>
      <c r="U9" s="22">
        <f>IF(($E9       =0),0,(($Q9       /$E9       )*100))</f>
        <v>43.75742191811058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23427000</v>
      </c>
      <c r="C10" s="42"/>
      <c r="D10" s="42"/>
      <c r="E10" s="42">
        <f t="shared" ref="E10:E41" si="4">$B10      +$C10      +$D10</f>
        <v>23427000</v>
      </c>
      <c r="F10" s="43">
        <v>23427000</v>
      </c>
      <c r="G10" s="44">
        <v>23427000</v>
      </c>
      <c r="H10" s="43"/>
      <c r="I10" s="44"/>
      <c r="J10" s="43">
        <v>14758000</v>
      </c>
      <c r="K10" s="44">
        <v>26759583</v>
      </c>
      <c r="L10" s="43">
        <v>1464000</v>
      </c>
      <c r="M10" s="44">
        <v>-13731280</v>
      </c>
      <c r="N10" s="43"/>
      <c r="O10" s="44"/>
      <c r="P10" s="43">
        <f t="shared" ref="P10:P41" si="5">$H10      +$J10      +$L10      +$N10</f>
        <v>16222000</v>
      </c>
      <c r="Q10" s="44">
        <f t="shared" ref="Q10:Q41" si="6">$I10      +$K10      +$M10      +$O10</f>
        <v>13028303</v>
      </c>
      <c r="R10" s="24">
        <f t="shared" ref="R10:R41" si="7">IF(($J10      =0),0,((($L10      -$J10      )/$J10      )*100))</f>
        <v>-90.079956633690202</v>
      </c>
      <c r="S10" s="25">
        <f t="shared" ref="S10:S41" si="8">IF(($K10      =0),0,((($M10      -$K10      )/$K10      )*100))</f>
        <v>-151.31350514692249</v>
      </c>
      <c r="T10" s="24">
        <f t="shared" ref="T10:T41" si="9">IF(($E10      =0),0,(($P10      /$E10      )*100))</f>
        <v>69.244888376659404</v>
      </c>
      <c r="U10" s="26">
        <f t="shared" ref="U10:U41" si="10">IF(($E10      =0),0,(($Q10      /$E10      )*100))</f>
        <v>55.612340461860242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10000000</v>
      </c>
      <c r="C13" s="42"/>
      <c r="D13" s="42"/>
      <c r="E13" s="42">
        <f t="shared" si="4"/>
        <v>10000000</v>
      </c>
      <c r="F13" s="43">
        <v>10000000</v>
      </c>
      <c r="G13" s="44">
        <v>10000000</v>
      </c>
      <c r="H13" s="43"/>
      <c r="I13" s="44"/>
      <c r="J13" s="43">
        <v>4252000</v>
      </c>
      <c r="K13" s="44"/>
      <c r="L13" s="43">
        <v>2355000</v>
      </c>
      <c r="M13" s="44">
        <v>4252500</v>
      </c>
      <c r="N13" s="43"/>
      <c r="O13" s="44"/>
      <c r="P13" s="43">
        <f t="shared" si="5"/>
        <v>6607000</v>
      </c>
      <c r="Q13" s="44">
        <f t="shared" si="6"/>
        <v>4252500</v>
      </c>
      <c r="R13" s="24">
        <f t="shared" si="7"/>
        <v>-44.614299153339601</v>
      </c>
      <c r="S13" s="25">
        <f t="shared" si="8"/>
        <v>0</v>
      </c>
      <c r="T13" s="24">
        <f t="shared" si="9"/>
        <v>66.069999999999993</v>
      </c>
      <c r="U13" s="26">
        <f t="shared" si="10"/>
        <v>42.524999999999999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30000000</v>
      </c>
      <c r="C23" s="42"/>
      <c r="D23" s="42"/>
      <c r="E23" s="42">
        <f t="shared" si="4"/>
        <v>30000000</v>
      </c>
      <c r="F23" s="43">
        <v>30000000</v>
      </c>
      <c r="G23" s="44">
        <v>15000000</v>
      </c>
      <c r="H23" s="43"/>
      <c r="I23" s="44"/>
      <c r="J23" s="43"/>
      <c r="K23" s="44">
        <v>8830181</v>
      </c>
      <c r="L23" s="43">
        <v>2145000</v>
      </c>
      <c r="M23" s="44">
        <v>1643036</v>
      </c>
      <c r="N23" s="43"/>
      <c r="O23" s="44"/>
      <c r="P23" s="43">
        <f t="shared" si="5"/>
        <v>2145000</v>
      </c>
      <c r="Q23" s="44">
        <f t="shared" si="6"/>
        <v>10473217</v>
      </c>
      <c r="R23" s="24">
        <f t="shared" si="7"/>
        <v>0</v>
      </c>
      <c r="S23" s="25">
        <f t="shared" si="8"/>
        <v>-81.392952194298175</v>
      </c>
      <c r="T23" s="24">
        <f t="shared" si="9"/>
        <v>7.1499999999999995</v>
      </c>
      <c r="U23" s="26">
        <f t="shared" si="10"/>
        <v>34.91072333333333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196000</v>
      </c>
      <c r="I28" s="41">
        <f t="shared" si="11"/>
        <v>0</v>
      </c>
      <c r="J28" s="40">
        <f t="shared" si="11"/>
        <v>58000</v>
      </c>
      <c r="K28" s="41">
        <f t="shared" si="11"/>
        <v>422802</v>
      </c>
      <c r="L28" s="40">
        <f t="shared" si="11"/>
        <v>68000</v>
      </c>
      <c r="M28" s="41">
        <f t="shared" si="11"/>
        <v>614831</v>
      </c>
      <c r="N28" s="40">
        <f t="shared" si="11"/>
        <v>0</v>
      </c>
      <c r="O28" s="41">
        <f t="shared" si="11"/>
        <v>0</v>
      </c>
      <c r="P28" s="40">
        <f t="shared" si="11"/>
        <v>322000</v>
      </c>
      <c r="Q28" s="41">
        <f t="shared" si="11"/>
        <v>1037633</v>
      </c>
      <c r="R28" s="20">
        <f t="shared" si="7"/>
        <v>17.241379310344829</v>
      </c>
      <c r="S28" s="21">
        <f t="shared" si="8"/>
        <v>45.418186290509503</v>
      </c>
      <c r="T28" s="20">
        <f t="shared" si="9"/>
        <v>10.733333333333334</v>
      </c>
      <c r="U28" s="22">
        <f t="shared" si="10"/>
        <v>34.587766666666667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196000</v>
      </c>
      <c r="I31" s="44"/>
      <c r="J31" s="43">
        <v>58000</v>
      </c>
      <c r="K31" s="44">
        <v>422802</v>
      </c>
      <c r="L31" s="43">
        <v>68000</v>
      </c>
      <c r="M31" s="44">
        <v>614831</v>
      </c>
      <c r="N31" s="43"/>
      <c r="O31" s="44"/>
      <c r="P31" s="43">
        <f t="shared" si="5"/>
        <v>322000</v>
      </c>
      <c r="Q31" s="44">
        <f t="shared" si="6"/>
        <v>1037633</v>
      </c>
      <c r="R31" s="24">
        <f t="shared" si="7"/>
        <v>17.241379310344829</v>
      </c>
      <c r="S31" s="25">
        <f t="shared" si="8"/>
        <v>45.418186290509503</v>
      </c>
      <c r="T31" s="24">
        <f t="shared" si="9"/>
        <v>10.733333333333334</v>
      </c>
      <c r="U31" s="26">
        <f t="shared" si="10"/>
        <v>34.587766666666667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7793000</v>
      </c>
      <c r="C43" s="45">
        <f t="shared" si="20"/>
        <v>0</v>
      </c>
      <c r="D43" s="45">
        <f t="shared" si="20"/>
        <v>0</v>
      </c>
      <c r="E43" s="45">
        <f t="shared" si="20"/>
        <v>7793000</v>
      </c>
      <c r="F43" s="46">
        <f t="shared" si="20"/>
        <v>7793000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7793000</v>
      </c>
      <c r="C44" s="39">
        <f t="shared" si="22"/>
        <v>0</v>
      </c>
      <c r="D44" s="39">
        <f t="shared" si="22"/>
        <v>0</v>
      </c>
      <c r="E44" s="39">
        <f t="shared" si="22"/>
        <v>7793000</v>
      </c>
      <c r="F44" s="40">
        <f t="shared" si="22"/>
        <v>7793000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7793000</v>
      </c>
      <c r="C54" s="42"/>
      <c r="D54" s="42"/>
      <c r="E54" s="42">
        <f t="shared" si="13"/>
        <v>7793000</v>
      </c>
      <c r="F54" s="43">
        <v>7793000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74220000</v>
      </c>
      <c r="C61" s="39">
        <f t="shared" si="26"/>
        <v>0</v>
      </c>
      <c r="D61" s="39">
        <f t="shared" si="26"/>
        <v>0</v>
      </c>
      <c r="E61" s="39">
        <f t="shared" si="26"/>
        <v>74220000</v>
      </c>
      <c r="F61" s="40">
        <f t="shared" si="26"/>
        <v>74220000</v>
      </c>
      <c r="G61" s="41">
        <f t="shared" si="26"/>
        <v>51427000</v>
      </c>
      <c r="H61" s="40">
        <f t="shared" si="26"/>
        <v>196000</v>
      </c>
      <c r="I61" s="41">
        <f t="shared" si="26"/>
        <v>0</v>
      </c>
      <c r="J61" s="40">
        <f t="shared" si="26"/>
        <v>19068000</v>
      </c>
      <c r="K61" s="41">
        <f t="shared" si="26"/>
        <v>36012566</v>
      </c>
      <c r="L61" s="40">
        <f t="shared" si="26"/>
        <v>6032000</v>
      </c>
      <c r="M61" s="41">
        <f t="shared" si="26"/>
        <v>-7220913</v>
      </c>
      <c r="N61" s="40">
        <f t="shared" si="26"/>
        <v>0</v>
      </c>
      <c r="O61" s="41">
        <f t="shared" si="26"/>
        <v>0</v>
      </c>
      <c r="P61" s="40">
        <f t="shared" si="26"/>
        <v>25296000</v>
      </c>
      <c r="Q61" s="41">
        <f t="shared" si="26"/>
        <v>28791653</v>
      </c>
      <c r="R61" s="20">
        <f t="shared" si="16"/>
        <v>-68.365848542059993</v>
      </c>
      <c r="S61" s="21">
        <f t="shared" si="17"/>
        <v>-120.05109272135732</v>
      </c>
      <c r="T61" s="20">
        <f t="shared" si="18"/>
        <v>34.082457558609541</v>
      </c>
      <c r="U61" s="22">
        <f t="shared" si="19"/>
        <v>38.792310697925089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74220000</v>
      </c>
      <c r="C65" s="48">
        <f t="shared" si="30"/>
        <v>0</v>
      </c>
      <c r="D65" s="48">
        <f t="shared" si="30"/>
        <v>0</v>
      </c>
      <c r="E65" s="48">
        <f t="shared" si="30"/>
        <v>74220000</v>
      </c>
      <c r="F65" s="49">
        <f t="shared" si="30"/>
        <v>74220000</v>
      </c>
      <c r="G65" s="50">
        <f t="shared" si="30"/>
        <v>51427000</v>
      </c>
      <c r="H65" s="49">
        <f t="shared" si="30"/>
        <v>196000</v>
      </c>
      <c r="I65" s="50">
        <f t="shared" si="30"/>
        <v>0</v>
      </c>
      <c r="J65" s="49">
        <f t="shared" si="30"/>
        <v>19068000</v>
      </c>
      <c r="K65" s="50">
        <f t="shared" si="30"/>
        <v>36012566</v>
      </c>
      <c r="L65" s="49">
        <f t="shared" si="30"/>
        <v>6032000</v>
      </c>
      <c r="M65" s="51">
        <f t="shared" si="30"/>
        <v>-7220913</v>
      </c>
      <c r="N65" s="49">
        <f t="shared" si="30"/>
        <v>0</v>
      </c>
      <c r="O65" s="50">
        <f t="shared" si="30"/>
        <v>0</v>
      </c>
      <c r="P65" s="49">
        <f t="shared" si="30"/>
        <v>25296000</v>
      </c>
      <c r="Q65" s="50">
        <f t="shared" si="30"/>
        <v>28791653</v>
      </c>
      <c r="R65" s="34">
        <f t="shared" si="16"/>
        <v>-68.365848542059993</v>
      </c>
      <c r="S65" s="35">
        <f t="shared" si="17"/>
        <v>-120.05109272135732</v>
      </c>
      <c r="T65" s="34">
        <f t="shared" si="18"/>
        <v>34.082457558609541</v>
      </c>
      <c r="U65" s="35">
        <f t="shared" si="19"/>
        <v>38.792310697925089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126678000</v>
      </c>
      <c r="C8" s="36">
        <f t="shared" si="0"/>
        <v>0</v>
      </c>
      <c r="D8" s="36">
        <f t="shared" si="0"/>
        <v>0</v>
      </c>
      <c r="E8" s="36">
        <f t="shared" si="0"/>
        <v>126678000</v>
      </c>
      <c r="F8" s="37">
        <f t="shared" si="0"/>
        <v>126678000</v>
      </c>
      <c r="G8" s="38">
        <f t="shared" si="0"/>
        <v>126678000</v>
      </c>
      <c r="H8" s="37">
        <f t="shared" si="0"/>
        <v>39938000</v>
      </c>
      <c r="I8" s="38">
        <f t="shared" si="0"/>
        <v>37657907</v>
      </c>
      <c r="J8" s="37">
        <f t="shared" si="0"/>
        <v>25860000</v>
      </c>
      <c r="K8" s="38">
        <f t="shared" si="0"/>
        <v>30807992</v>
      </c>
      <c r="L8" s="37">
        <f t="shared" si="0"/>
        <v>13949000</v>
      </c>
      <c r="M8" s="38">
        <f t="shared" si="0"/>
        <v>12173565</v>
      </c>
      <c r="N8" s="37">
        <f t="shared" si="0"/>
        <v>0</v>
      </c>
      <c r="O8" s="38">
        <f t="shared" si="0"/>
        <v>0</v>
      </c>
      <c r="P8" s="37">
        <f t="shared" si="0"/>
        <v>79747000</v>
      </c>
      <c r="Q8" s="38">
        <f t="shared" si="0"/>
        <v>80639464</v>
      </c>
      <c r="R8" s="16">
        <f>IF(($J8       =0),0,((($L8       -$J8       )/$J8       )*100))</f>
        <v>-46.059551430781134</v>
      </c>
      <c r="S8" s="17">
        <f>IF(($K8       =0),0,((($M8       -$K8       )/$K8       )*100))</f>
        <v>-60.485691504983507</v>
      </c>
      <c r="T8" s="16">
        <f>IF(($E8       =0),0,(($P8       /$E8       )*100))</f>
        <v>62.952525300367853</v>
      </c>
      <c r="U8" s="18">
        <f>IF(($E8       =0),0,(($Q8       /$E8       )*100))</f>
        <v>63.657039107027266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122124000</v>
      </c>
      <c r="C9" s="39">
        <f t="shared" si="2"/>
        <v>0</v>
      </c>
      <c r="D9" s="39">
        <f t="shared" si="2"/>
        <v>0</v>
      </c>
      <c r="E9" s="39">
        <f t="shared" si="2"/>
        <v>122124000</v>
      </c>
      <c r="F9" s="40">
        <f t="shared" si="2"/>
        <v>122124000</v>
      </c>
      <c r="G9" s="41">
        <f t="shared" si="2"/>
        <v>122124000</v>
      </c>
      <c r="H9" s="40">
        <f t="shared" si="2"/>
        <v>39623000</v>
      </c>
      <c r="I9" s="41">
        <f t="shared" si="2"/>
        <v>37657907</v>
      </c>
      <c r="J9" s="40">
        <f t="shared" si="2"/>
        <v>24851000</v>
      </c>
      <c r="K9" s="41">
        <f t="shared" si="2"/>
        <v>29908171</v>
      </c>
      <c r="L9" s="40">
        <f t="shared" si="2"/>
        <v>13807000</v>
      </c>
      <c r="M9" s="41">
        <f t="shared" si="2"/>
        <v>10970032</v>
      </c>
      <c r="N9" s="40">
        <f t="shared" si="2"/>
        <v>0</v>
      </c>
      <c r="O9" s="41">
        <f t="shared" si="2"/>
        <v>0</v>
      </c>
      <c r="P9" s="40">
        <f t="shared" si="2"/>
        <v>78281000</v>
      </c>
      <c r="Q9" s="41">
        <f t="shared" si="2"/>
        <v>78536110</v>
      </c>
      <c r="R9" s="20">
        <f>IF(($J9       =0),0,((($L9       -$J9       )/$J9       )*100))</f>
        <v>-44.440867570721501</v>
      </c>
      <c r="S9" s="21">
        <f>IF(($K9       =0),0,((($M9       -$K9       )/$K9       )*100))</f>
        <v>-63.320953327436833</v>
      </c>
      <c r="T9" s="20">
        <f>IF(($E9       =0),0,(($P9       /$E9       )*100))</f>
        <v>64.09960368150405</v>
      </c>
      <c r="U9" s="22">
        <f>IF(($E9       =0),0,(($Q9       /$E9       )*100))</f>
        <v>64.308497920146735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72124000</v>
      </c>
      <c r="C10" s="42"/>
      <c r="D10" s="42"/>
      <c r="E10" s="42">
        <f t="shared" ref="E10:E41" si="4">$B10      +$C10      +$D10</f>
        <v>72124000</v>
      </c>
      <c r="F10" s="43">
        <v>72124000</v>
      </c>
      <c r="G10" s="44">
        <v>72124000</v>
      </c>
      <c r="H10" s="43">
        <v>18702000</v>
      </c>
      <c r="I10" s="44">
        <v>22696562</v>
      </c>
      <c r="J10" s="43">
        <v>13931000</v>
      </c>
      <c r="K10" s="44">
        <v>12506715</v>
      </c>
      <c r="L10" s="43">
        <v>7921000</v>
      </c>
      <c r="M10" s="44">
        <v>5005820</v>
      </c>
      <c r="N10" s="43"/>
      <c r="O10" s="44"/>
      <c r="P10" s="43">
        <f t="shared" ref="P10:P41" si="5">$H10      +$J10      +$L10      +$N10</f>
        <v>40554000</v>
      </c>
      <c r="Q10" s="44">
        <f t="shared" ref="Q10:Q41" si="6">$I10      +$K10      +$M10      +$O10</f>
        <v>40209097</v>
      </c>
      <c r="R10" s="24">
        <f t="shared" ref="R10:R41" si="7">IF(($J10      =0),0,((($L10      -$J10      )/$J10      )*100))</f>
        <v>-43.141195894049247</v>
      </c>
      <c r="S10" s="25">
        <f t="shared" ref="S10:S41" si="8">IF(($K10      =0),0,((($M10      -$K10      )/$K10      )*100))</f>
        <v>-59.974941461446903</v>
      </c>
      <c r="T10" s="24">
        <f t="shared" ref="T10:T41" si="9">IF(($E10      =0),0,(($P10      /$E10      )*100))</f>
        <v>56.228162608840329</v>
      </c>
      <c r="U10" s="26">
        <f t="shared" ref="U10:U41" si="10">IF(($E10      =0),0,(($Q10      /$E10      )*100))</f>
        <v>55.749954245466135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50000000</v>
      </c>
      <c r="C23" s="42"/>
      <c r="D23" s="42"/>
      <c r="E23" s="42">
        <f t="shared" si="4"/>
        <v>50000000</v>
      </c>
      <c r="F23" s="43">
        <v>50000000</v>
      </c>
      <c r="G23" s="44">
        <v>50000000</v>
      </c>
      <c r="H23" s="43">
        <v>20921000</v>
      </c>
      <c r="I23" s="44">
        <v>14961345</v>
      </c>
      <c r="J23" s="43">
        <v>10920000</v>
      </c>
      <c r="K23" s="44">
        <v>17401456</v>
      </c>
      <c r="L23" s="43">
        <v>5886000</v>
      </c>
      <c r="M23" s="44">
        <v>5964212</v>
      </c>
      <c r="N23" s="43"/>
      <c r="O23" s="44"/>
      <c r="P23" s="43">
        <f t="shared" si="5"/>
        <v>37727000</v>
      </c>
      <c r="Q23" s="44">
        <f t="shared" si="6"/>
        <v>38327013</v>
      </c>
      <c r="R23" s="24">
        <f t="shared" si="7"/>
        <v>-46.098901098901102</v>
      </c>
      <c r="S23" s="25">
        <f t="shared" si="8"/>
        <v>-65.72578754329524</v>
      </c>
      <c r="T23" s="24">
        <f t="shared" si="9"/>
        <v>75.453999999999994</v>
      </c>
      <c r="U23" s="26">
        <f t="shared" si="10"/>
        <v>76.654026000000002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4554000</v>
      </c>
      <c r="C28" s="39">
        <f t="shared" si="11"/>
        <v>0</v>
      </c>
      <c r="D28" s="39">
        <f t="shared" si="11"/>
        <v>0</v>
      </c>
      <c r="E28" s="39">
        <f t="shared" si="11"/>
        <v>4554000</v>
      </c>
      <c r="F28" s="40">
        <f t="shared" si="11"/>
        <v>4554000</v>
      </c>
      <c r="G28" s="41">
        <f t="shared" si="11"/>
        <v>4554000</v>
      </c>
      <c r="H28" s="40">
        <f t="shared" si="11"/>
        <v>315000</v>
      </c>
      <c r="I28" s="41">
        <f t="shared" si="11"/>
        <v>0</v>
      </c>
      <c r="J28" s="40">
        <f t="shared" si="11"/>
        <v>1009000</v>
      </c>
      <c r="K28" s="41">
        <f t="shared" si="11"/>
        <v>899821</v>
      </c>
      <c r="L28" s="40">
        <f t="shared" si="11"/>
        <v>142000</v>
      </c>
      <c r="M28" s="41">
        <f t="shared" si="11"/>
        <v>1203533</v>
      </c>
      <c r="N28" s="40">
        <f t="shared" si="11"/>
        <v>0</v>
      </c>
      <c r="O28" s="41">
        <f t="shared" si="11"/>
        <v>0</v>
      </c>
      <c r="P28" s="40">
        <f t="shared" si="11"/>
        <v>1466000</v>
      </c>
      <c r="Q28" s="41">
        <f t="shared" si="11"/>
        <v>2103354</v>
      </c>
      <c r="R28" s="20">
        <f t="shared" si="7"/>
        <v>-85.926660059464822</v>
      </c>
      <c r="S28" s="21">
        <f t="shared" si="8"/>
        <v>33.752490773164887</v>
      </c>
      <c r="T28" s="20">
        <f t="shared" si="9"/>
        <v>32.191480017566974</v>
      </c>
      <c r="U28" s="22">
        <f t="shared" si="10"/>
        <v>46.186956521739134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38000</v>
      </c>
      <c r="I31" s="44"/>
      <c r="J31" s="43">
        <v>677000</v>
      </c>
      <c r="K31" s="44">
        <v>676853</v>
      </c>
      <c r="L31" s="43">
        <v>38000</v>
      </c>
      <c r="M31" s="44">
        <v>874737</v>
      </c>
      <c r="N31" s="43"/>
      <c r="O31" s="44"/>
      <c r="P31" s="43">
        <f t="shared" si="5"/>
        <v>753000</v>
      </c>
      <c r="Q31" s="44">
        <f t="shared" si="6"/>
        <v>1551590</v>
      </c>
      <c r="R31" s="24">
        <f t="shared" si="7"/>
        <v>-94.387001477104874</v>
      </c>
      <c r="S31" s="25">
        <f t="shared" si="8"/>
        <v>29.235890215452986</v>
      </c>
      <c r="T31" s="24">
        <f t="shared" si="9"/>
        <v>25.1</v>
      </c>
      <c r="U31" s="26">
        <f t="shared" si="10"/>
        <v>51.719666666666662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1554000</v>
      </c>
      <c r="C33" s="42"/>
      <c r="D33" s="42"/>
      <c r="E33" s="42">
        <f t="shared" si="4"/>
        <v>1554000</v>
      </c>
      <c r="F33" s="43">
        <v>1554000</v>
      </c>
      <c r="G33" s="44">
        <v>1554000</v>
      </c>
      <c r="H33" s="43">
        <v>277000</v>
      </c>
      <c r="I33" s="44"/>
      <c r="J33" s="43">
        <v>332000</v>
      </c>
      <c r="K33" s="44">
        <v>222968</v>
      </c>
      <c r="L33" s="43">
        <v>104000</v>
      </c>
      <c r="M33" s="44">
        <v>328796</v>
      </c>
      <c r="N33" s="43"/>
      <c r="O33" s="44"/>
      <c r="P33" s="43">
        <f t="shared" si="5"/>
        <v>713000</v>
      </c>
      <c r="Q33" s="44">
        <f t="shared" si="6"/>
        <v>551764</v>
      </c>
      <c r="R33" s="24">
        <f t="shared" si="7"/>
        <v>-68.674698795180717</v>
      </c>
      <c r="S33" s="25">
        <f t="shared" si="8"/>
        <v>47.46331312116537</v>
      </c>
      <c r="T33" s="24">
        <f t="shared" si="9"/>
        <v>45.881595881595885</v>
      </c>
      <c r="U33" s="26">
        <f t="shared" si="10"/>
        <v>35.506048906048903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2113000</v>
      </c>
      <c r="C43" s="45">
        <f t="shared" si="20"/>
        <v>0</v>
      </c>
      <c r="D43" s="45">
        <f t="shared" si="20"/>
        <v>0</v>
      </c>
      <c r="E43" s="45">
        <f t="shared" si="20"/>
        <v>2113000</v>
      </c>
      <c r="F43" s="46">
        <f t="shared" si="20"/>
        <v>1921000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2113000</v>
      </c>
      <c r="C44" s="39">
        <f t="shared" si="22"/>
        <v>0</v>
      </c>
      <c r="D44" s="39">
        <f t="shared" si="22"/>
        <v>0</v>
      </c>
      <c r="E44" s="39">
        <f t="shared" si="22"/>
        <v>2113000</v>
      </c>
      <c r="F44" s="40">
        <f t="shared" si="22"/>
        <v>1921000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2113000</v>
      </c>
      <c r="C46" s="42"/>
      <c r="D46" s="42"/>
      <c r="E46" s="42">
        <f t="shared" si="13"/>
        <v>2113000</v>
      </c>
      <c r="F46" s="43">
        <v>1921000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128791000</v>
      </c>
      <c r="C61" s="39">
        <f t="shared" si="26"/>
        <v>0</v>
      </c>
      <c r="D61" s="39">
        <f t="shared" si="26"/>
        <v>0</v>
      </c>
      <c r="E61" s="39">
        <f t="shared" si="26"/>
        <v>128791000</v>
      </c>
      <c r="F61" s="40">
        <f t="shared" si="26"/>
        <v>128599000</v>
      </c>
      <c r="G61" s="41">
        <f t="shared" si="26"/>
        <v>126678000</v>
      </c>
      <c r="H61" s="40">
        <f t="shared" si="26"/>
        <v>39938000</v>
      </c>
      <c r="I61" s="41">
        <f t="shared" si="26"/>
        <v>37657907</v>
      </c>
      <c r="J61" s="40">
        <f t="shared" si="26"/>
        <v>25860000</v>
      </c>
      <c r="K61" s="41">
        <f t="shared" si="26"/>
        <v>30807992</v>
      </c>
      <c r="L61" s="40">
        <f t="shared" si="26"/>
        <v>13949000</v>
      </c>
      <c r="M61" s="41">
        <f t="shared" si="26"/>
        <v>12173565</v>
      </c>
      <c r="N61" s="40">
        <f t="shared" si="26"/>
        <v>0</v>
      </c>
      <c r="O61" s="41">
        <f t="shared" si="26"/>
        <v>0</v>
      </c>
      <c r="P61" s="40">
        <f t="shared" si="26"/>
        <v>79747000</v>
      </c>
      <c r="Q61" s="41">
        <f t="shared" si="26"/>
        <v>80639464</v>
      </c>
      <c r="R61" s="20">
        <f t="shared" si="16"/>
        <v>-46.059551430781134</v>
      </c>
      <c r="S61" s="21">
        <f t="shared" si="17"/>
        <v>-60.485691504983507</v>
      </c>
      <c r="T61" s="20">
        <f t="shared" si="18"/>
        <v>61.919699357874379</v>
      </c>
      <c r="U61" s="22">
        <f t="shared" si="19"/>
        <v>62.612654610958842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128791000</v>
      </c>
      <c r="C65" s="48">
        <f t="shared" si="30"/>
        <v>0</v>
      </c>
      <c r="D65" s="48">
        <f t="shared" si="30"/>
        <v>0</v>
      </c>
      <c r="E65" s="48">
        <f t="shared" si="30"/>
        <v>128791000</v>
      </c>
      <c r="F65" s="49">
        <f t="shared" si="30"/>
        <v>128599000</v>
      </c>
      <c r="G65" s="50">
        <f t="shared" si="30"/>
        <v>126678000</v>
      </c>
      <c r="H65" s="49">
        <f t="shared" si="30"/>
        <v>39938000</v>
      </c>
      <c r="I65" s="50">
        <f t="shared" si="30"/>
        <v>37657907</v>
      </c>
      <c r="J65" s="49">
        <f t="shared" si="30"/>
        <v>25860000</v>
      </c>
      <c r="K65" s="50">
        <f t="shared" si="30"/>
        <v>30807992</v>
      </c>
      <c r="L65" s="49">
        <f t="shared" si="30"/>
        <v>13949000</v>
      </c>
      <c r="M65" s="51">
        <f t="shared" si="30"/>
        <v>12173565</v>
      </c>
      <c r="N65" s="49">
        <f t="shared" si="30"/>
        <v>0</v>
      </c>
      <c r="O65" s="50">
        <f t="shared" si="30"/>
        <v>0</v>
      </c>
      <c r="P65" s="49">
        <f t="shared" si="30"/>
        <v>79747000</v>
      </c>
      <c r="Q65" s="50">
        <f t="shared" si="30"/>
        <v>80639464</v>
      </c>
      <c r="R65" s="34">
        <f t="shared" si="16"/>
        <v>-46.059551430781134</v>
      </c>
      <c r="S65" s="35">
        <f t="shared" si="17"/>
        <v>-60.485691504983507</v>
      </c>
      <c r="T65" s="34">
        <f t="shared" si="18"/>
        <v>61.919699357874379</v>
      </c>
      <c r="U65" s="35">
        <f t="shared" si="19"/>
        <v>62.612654610958842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6583000</v>
      </c>
      <c r="C8" s="36">
        <f t="shared" si="0"/>
        <v>0</v>
      </c>
      <c r="D8" s="36">
        <f t="shared" si="0"/>
        <v>0</v>
      </c>
      <c r="E8" s="36">
        <f t="shared" si="0"/>
        <v>6583000</v>
      </c>
      <c r="F8" s="37">
        <f t="shared" si="0"/>
        <v>6583000</v>
      </c>
      <c r="G8" s="38">
        <f t="shared" si="0"/>
        <v>6583000</v>
      </c>
      <c r="H8" s="37">
        <f t="shared" si="0"/>
        <v>1201000</v>
      </c>
      <c r="I8" s="38">
        <f t="shared" si="0"/>
        <v>856594</v>
      </c>
      <c r="J8" s="37">
        <f t="shared" si="0"/>
        <v>2625000</v>
      </c>
      <c r="K8" s="38">
        <f t="shared" si="0"/>
        <v>0</v>
      </c>
      <c r="L8" s="37">
        <f t="shared" si="0"/>
        <v>1210000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5036000</v>
      </c>
      <c r="Q8" s="38">
        <f t="shared" si="0"/>
        <v>856594</v>
      </c>
      <c r="R8" s="16">
        <f>IF(($J8       =0),0,((($L8       -$J8       )/$J8       )*100))</f>
        <v>-53.904761904761898</v>
      </c>
      <c r="S8" s="17">
        <f>IF(($K8       =0),0,((($M8       -$K8       )/$K8       )*100))</f>
        <v>0</v>
      </c>
      <c r="T8" s="16">
        <f>IF(($E8       =0),0,(($P8       /$E8       )*100))</f>
        <v>76.500075953212814</v>
      </c>
      <c r="U8" s="18">
        <f>IF(($E8       =0),0,(($Q8       /$E8       )*100))</f>
        <v>13.012213276621601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3529000</v>
      </c>
      <c r="C9" s="39">
        <f t="shared" si="2"/>
        <v>0</v>
      </c>
      <c r="D9" s="39">
        <f t="shared" si="2"/>
        <v>0</v>
      </c>
      <c r="E9" s="39">
        <f t="shared" si="2"/>
        <v>3529000</v>
      </c>
      <c r="F9" s="40">
        <f t="shared" si="2"/>
        <v>3529000</v>
      </c>
      <c r="G9" s="41">
        <f t="shared" si="2"/>
        <v>3529000</v>
      </c>
      <c r="H9" s="40">
        <f t="shared" si="2"/>
        <v>814000</v>
      </c>
      <c r="I9" s="41">
        <f t="shared" si="2"/>
        <v>362804</v>
      </c>
      <c r="J9" s="40">
        <f t="shared" si="2"/>
        <v>1370000</v>
      </c>
      <c r="K9" s="41">
        <f t="shared" si="2"/>
        <v>0</v>
      </c>
      <c r="L9" s="40">
        <f t="shared" si="2"/>
        <v>780000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2964000</v>
      </c>
      <c r="Q9" s="41">
        <f t="shared" si="2"/>
        <v>362804</v>
      </c>
      <c r="R9" s="20">
        <f>IF(($J9       =0),0,((($L9       -$J9       )/$J9       )*100))</f>
        <v>-43.065693430656928</v>
      </c>
      <c r="S9" s="21">
        <f>IF(($K9       =0),0,((($M9       -$K9       )/$K9       )*100))</f>
        <v>0</v>
      </c>
      <c r="T9" s="20">
        <f>IF(($E9       =0),0,(($P9       /$E9       )*100))</f>
        <v>83.989798809861156</v>
      </c>
      <c r="U9" s="22">
        <f>IF(($E9       =0),0,(($Q9       /$E9       )*100))</f>
        <v>10.28064607537546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3529000</v>
      </c>
      <c r="C16" s="42"/>
      <c r="D16" s="42"/>
      <c r="E16" s="42">
        <f t="shared" si="4"/>
        <v>3529000</v>
      </c>
      <c r="F16" s="43">
        <v>3529000</v>
      </c>
      <c r="G16" s="44">
        <v>3529000</v>
      </c>
      <c r="H16" s="43">
        <v>814000</v>
      </c>
      <c r="I16" s="44">
        <v>362804</v>
      </c>
      <c r="J16" s="43">
        <v>1370000</v>
      </c>
      <c r="K16" s="44"/>
      <c r="L16" s="43">
        <v>780000</v>
      </c>
      <c r="M16" s="44"/>
      <c r="N16" s="43"/>
      <c r="O16" s="44"/>
      <c r="P16" s="43">
        <f t="shared" si="5"/>
        <v>2964000</v>
      </c>
      <c r="Q16" s="44">
        <f t="shared" si="6"/>
        <v>362804</v>
      </c>
      <c r="R16" s="24">
        <f t="shared" si="7"/>
        <v>-43.065693430656928</v>
      </c>
      <c r="S16" s="25">
        <f t="shared" si="8"/>
        <v>0</v>
      </c>
      <c r="T16" s="24">
        <f t="shared" si="9"/>
        <v>83.989798809861156</v>
      </c>
      <c r="U16" s="26">
        <f t="shared" si="10"/>
        <v>10.28064607537546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3054000</v>
      </c>
      <c r="C28" s="39">
        <f t="shared" si="11"/>
        <v>0</v>
      </c>
      <c r="D28" s="39">
        <f t="shared" si="11"/>
        <v>0</v>
      </c>
      <c r="E28" s="39">
        <f t="shared" si="11"/>
        <v>3054000</v>
      </c>
      <c r="F28" s="40">
        <f t="shared" si="11"/>
        <v>3054000</v>
      </c>
      <c r="G28" s="41">
        <f t="shared" si="11"/>
        <v>3054000</v>
      </c>
      <c r="H28" s="40">
        <f t="shared" si="11"/>
        <v>387000</v>
      </c>
      <c r="I28" s="41">
        <f t="shared" si="11"/>
        <v>493790</v>
      </c>
      <c r="J28" s="40">
        <f t="shared" si="11"/>
        <v>1255000</v>
      </c>
      <c r="K28" s="41">
        <f t="shared" si="11"/>
        <v>0</v>
      </c>
      <c r="L28" s="40">
        <f t="shared" si="11"/>
        <v>430000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2072000</v>
      </c>
      <c r="Q28" s="41">
        <f t="shared" si="11"/>
        <v>493790</v>
      </c>
      <c r="R28" s="20">
        <f t="shared" si="7"/>
        <v>-65.73705179282868</v>
      </c>
      <c r="S28" s="21">
        <f t="shared" si="8"/>
        <v>0</v>
      </c>
      <c r="T28" s="20">
        <f t="shared" si="9"/>
        <v>67.845448592010484</v>
      </c>
      <c r="U28" s="22">
        <f t="shared" si="10"/>
        <v>16.168631303208905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213000</v>
      </c>
      <c r="I31" s="44">
        <v>378419</v>
      </c>
      <c r="J31" s="43">
        <v>890000</v>
      </c>
      <c r="K31" s="44"/>
      <c r="L31" s="43">
        <v>195000</v>
      </c>
      <c r="M31" s="44"/>
      <c r="N31" s="43"/>
      <c r="O31" s="44"/>
      <c r="P31" s="43">
        <f t="shared" si="5"/>
        <v>1298000</v>
      </c>
      <c r="Q31" s="44">
        <f t="shared" si="6"/>
        <v>378419</v>
      </c>
      <c r="R31" s="24">
        <f t="shared" si="7"/>
        <v>-78.089887640449433</v>
      </c>
      <c r="S31" s="25">
        <f t="shared" si="8"/>
        <v>0</v>
      </c>
      <c r="T31" s="24">
        <f t="shared" si="9"/>
        <v>72.111111111111114</v>
      </c>
      <c r="U31" s="26">
        <f t="shared" si="10"/>
        <v>21.023277777777778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1254000</v>
      </c>
      <c r="C33" s="42"/>
      <c r="D33" s="42"/>
      <c r="E33" s="42">
        <f t="shared" si="4"/>
        <v>1254000</v>
      </c>
      <c r="F33" s="43">
        <v>1254000</v>
      </c>
      <c r="G33" s="44">
        <v>1254000</v>
      </c>
      <c r="H33" s="43">
        <v>174000</v>
      </c>
      <c r="I33" s="44">
        <v>115371</v>
      </c>
      <c r="J33" s="43">
        <v>365000</v>
      </c>
      <c r="K33" s="44"/>
      <c r="L33" s="43">
        <v>235000</v>
      </c>
      <c r="M33" s="44"/>
      <c r="N33" s="43"/>
      <c r="O33" s="44"/>
      <c r="P33" s="43">
        <f t="shared" si="5"/>
        <v>774000</v>
      </c>
      <c r="Q33" s="44">
        <f t="shared" si="6"/>
        <v>115371</v>
      </c>
      <c r="R33" s="24">
        <f t="shared" si="7"/>
        <v>-35.61643835616438</v>
      </c>
      <c r="S33" s="25">
        <f t="shared" si="8"/>
        <v>0</v>
      </c>
      <c r="T33" s="24">
        <f t="shared" si="9"/>
        <v>61.722488038277511</v>
      </c>
      <c r="U33" s="26">
        <f t="shared" si="10"/>
        <v>9.2002392344497608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6583000</v>
      </c>
      <c r="C61" s="39">
        <f t="shared" si="26"/>
        <v>0</v>
      </c>
      <c r="D61" s="39">
        <f t="shared" si="26"/>
        <v>0</v>
      </c>
      <c r="E61" s="39">
        <f t="shared" si="26"/>
        <v>6583000</v>
      </c>
      <c r="F61" s="40">
        <f t="shared" si="26"/>
        <v>6583000</v>
      </c>
      <c r="G61" s="41">
        <f t="shared" si="26"/>
        <v>6583000</v>
      </c>
      <c r="H61" s="40">
        <f t="shared" si="26"/>
        <v>1201000</v>
      </c>
      <c r="I61" s="41">
        <f t="shared" si="26"/>
        <v>856594</v>
      </c>
      <c r="J61" s="40">
        <f t="shared" si="26"/>
        <v>2625000</v>
      </c>
      <c r="K61" s="41">
        <f t="shared" si="26"/>
        <v>0</v>
      </c>
      <c r="L61" s="40">
        <f t="shared" si="26"/>
        <v>1210000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5036000</v>
      </c>
      <c r="Q61" s="41">
        <f t="shared" si="26"/>
        <v>856594</v>
      </c>
      <c r="R61" s="20">
        <f t="shared" si="16"/>
        <v>-53.904761904761898</v>
      </c>
      <c r="S61" s="21">
        <f t="shared" si="17"/>
        <v>0</v>
      </c>
      <c r="T61" s="20">
        <f t="shared" si="18"/>
        <v>76.500075953212814</v>
      </c>
      <c r="U61" s="22">
        <f t="shared" si="19"/>
        <v>13.012213276621601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6583000</v>
      </c>
      <c r="C65" s="48">
        <f t="shared" si="30"/>
        <v>0</v>
      </c>
      <c r="D65" s="48">
        <f t="shared" si="30"/>
        <v>0</v>
      </c>
      <c r="E65" s="48">
        <f t="shared" si="30"/>
        <v>6583000</v>
      </c>
      <c r="F65" s="49">
        <f t="shared" si="30"/>
        <v>6583000</v>
      </c>
      <c r="G65" s="50">
        <f t="shared" si="30"/>
        <v>6583000</v>
      </c>
      <c r="H65" s="49">
        <f t="shared" si="30"/>
        <v>1201000</v>
      </c>
      <c r="I65" s="50">
        <f t="shared" si="30"/>
        <v>856594</v>
      </c>
      <c r="J65" s="49">
        <f t="shared" si="30"/>
        <v>2625000</v>
      </c>
      <c r="K65" s="50">
        <f t="shared" si="30"/>
        <v>0</v>
      </c>
      <c r="L65" s="49">
        <f t="shared" si="30"/>
        <v>1210000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5036000</v>
      </c>
      <c r="Q65" s="50">
        <f t="shared" si="30"/>
        <v>856594</v>
      </c>
      <c r="R65" s="34">
        <f t="shared" si="16"/>
        <v>-53.904761904761898</v>
      </c>
      <c r="S65" s="35">
        <f t="shared" si="17"/>
        <v>0</v>
      </c>
      <c r="T65" s="34">
        <f t="shared" si="18"/>
        <v>76.500075953212814</v>
      </c>
      <c r="U65" s="35">
        <f t="shared" si="19"/>
        <v>13.012213276621601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145979000</v>
      </c>
      <c r="C8" s="36">
        <f t="shared" si="0"/>
        <v>0</v>
      </c>
      <c r="D8" s="36">
        <f t="shared" si="0"/>
        <v>0</v>
      </c>
      <c r="E8" s="36">
        <f t="shared" si="0"/>
        <v>145979000</v>
      </c>
      <c r="F8" s="37">
        <f t="shared" si="0"/>
        <v>144929000</v>
      </c>
      <c r="G8" s="38">
        <f t="shared" si="0"/>
        <v>144929000</v>
      </c>
      <c r="H8" s="37">
        <f t="shared" si="0"/>
        <v>49794000</v>
      </c>
      <c r="I8" s="38">
        <f t="shared" si="0"/>
        <v>42373391</v>
      </c>
      <c r="J8" s="37">
        <f t="shared" si="0"/>
        <v>54357000</v>
      </c>
      <c r="K8" s="38">
        <f t="shared" si="0"/>
        <v>62799099</v>
      </c>
      <c r="L8" s="37">
        <f t="shared" si="0"/>
        <v>21878000</v>
      </c>
      <c r="M8" s="38">
        <f t="shared" si="0"/>
        <v>32991392</v>
      </c>
      <c r="N8" s="37">
        <f t="shared" si="0"/>
        <v>0</v>
      </c>
      <c r="O8" s="38">
        <f t="shared" si="0"/>
        <v>0</v>
      </c>
      <c r="P8" s="37">
        <f t="shared" si="0"/>
        <v>126029000</v>
      </c>
      <c r="Q8" s="38">
        <f t="shared" si="0"/>
        <v>138163882</v>
      </c>
      <c r="R8" s="16">
        <f>IF(($J8       =0),0,((($L8       -$J8       )/$J8       )*100))</f>
        <v>-59.751273984951339</v>
      </c>
      <c r="S8" s="17">
        <f>IF(($K8       =0),0,((($M8       -$K8       )/$K8       )*100))</f>
        <v>-47.465182581680033</v>
      </c>
      <c r="T8" s="16">
        <f>IF(($E8       =0),0,(($P8       /$E8       )*100))</f>
        <v>86.333650730584537</v>
      </c>
      <c r="U8" s="18">
        <f>IF(($E8       =0),0,(($Q8       /$E8       )*100))</f>
        <v>94.646409415052844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139553000</v>
      </c>
      <c r="C9" s="39">
        <f t="shared" si="2"/>
        <v>0</v>
      </c>
      <c r="D9" s="39">
        <f t="shared" si="2"/>
        <v>0</v>
      </c>
      <c r="E9" s="39">
        <f t="shared" si="2"/>
        <v>139553000</v>
      </c>
      <c r="F9" s="40">
        <f t="shared" si="2"/>
        <v>139553000</v>
      </c>
      <c r="G9" s="41">
        <f t="shared" si="2"/>
        <v>139553000</v>
      </c>
      <c r="H9" s="40">
        <f t="shared" si="2"/>
        <v>49440000</v>
      </c>
      <c r="I9" s="41">
        <f t="shared" si="2"/>
        <v>41919691</v>
      </c>
      <c r="J9" s="40">
        <f t="shared" si="2"/>
        <v>53869000</v>
      </c>
      <c r="K9" s="41">
        <f t="shared" si="2"/>
        <v>62313953</v>
      </c>
      <c r="L9" s="40">
        <f t="shared" si="2"/>
        <v>20097000</v>
      </c>
      <c r="M9" s="41">
        <f t="shared" si="2"/>
        <v>31061145</v>
      </c>
      <c r="N9" s="40">
        <f t="shared" si="2"/>
        <v>0</v>
      </c>
      <c r="O9" s="41">
        <f t="shared" si="2"/>
        <v>0</v>
      </c>
      <c r="P9" s="40">
        <f t="shared" si="2"/>
        <v>123406000</v>
      </c>
      <c r="Q9" s="41">
        <f t="shared" si="2"/>
        <v>135294789</v>
      </c>
      <c r="R9" s="20">
        <f>IF(($J9       =0),0,((($L9       -$J9       )/$J9       )*100))</f>
        <v>-62.692828899738252</v>
      </c>
      <c r="S9" s="21">
        <f>IF(($K9       =0),0,((($M9       -$K9       )/$K9       )*100))</f>
        <v>-50.153788189300073</v>
      </c>
      <c r="T9" s="20">
        <f>IF(($E9       =0),0,(($P9       /$E9       )*100))</f>
        <v>88.42948557178994</v>
      </c>
      <c r="U9" s="22">
        <f>IF(($E9       =0),0,(($Q9       /$E9       )*100))</f>
        <v>96.948678279936644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64053000</v>
      </c>
      <c r="C10" s="42"/>
      <c r="D10" s="42"/>
      <c r="E10" s="42">
        <f t="shared" ref="E10:E41" si="4">$B10      +$C10      +$D10</f>
        <v>64053000</v>
      </c>
      <c r="F10" s="43">
        <v>64053000</v>
      </c>
      <c r="G10" s="44">
        <v>64053000</v>
      </c>
      <c r="H10" s="43">
        <v>12708000</v>
      </c>
      <c r="I10" s="44">
        <v>9780902</v>
      </c>
      <c r="J10" s="43">
        <v>22527000</v>
      </c>
      <c r="K10" s="44">
        <v>25666046</v>
      </c>
      <c r="L10" s="43">
        <v>16739000</v>
      </c>
      <c r="M10" s="44">
        <v>17118032</v>
      </c>
      <c r="N10" s="43"/>
      <c r="O10" s="44"/>
      <c r="P10" s="43">
        <f t="shared" ref="P10:P41" si="5">$H10      +$J10      +$L10      +$N10</f>
        <v>51974000</v>
      </c>
      <c r="Q10" s="44">
        <f t="shared" ref="Q10:Q41" si="6">$I10      +$K10      +$M10      +$O10</f>
        <v>52564980</v>
      </c>
      <c r="R10" s="24">
        <f t="shared" ref="R10:R41" si="7">IF(($J10      =0),0,((($L10      -$J10      )/$J10      )*100))</f>
        <v>-25.69361210991255</v>
      </c>
      <c r="S10" s="25">
        <f t="shared" ref="S10:S41" si="8">IF(($K10      =0),0,((($M10      -$K10      )/$K10      )*100))</f>
        <v>-33.304756018905287</v>
      </c>
      <c r="T10" s="24">
        <f t="shared" ref="T10:T41" si="9">IF(($E10      =0),0,(($P10      /$E10      )*100))</f>
        <v>81.142179132905568</v>
      </c>
      <c r="U10" s="26">
        <f t="shared" ref="U10:U41" si="10">IF(($E10      =0),0,(($Q10      /$E10      )*100))</f>
        <v>82.064821319844512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15500000</v>
      </c>
      <c r="C13" s="42"/>
      <c r="D13" s="42"/>
      <c r="E13" s="42">
        <f t="shared" si="4"/>
        <v>15500000</v>
      </c>
      <c r="F13" s="43">
        <v>15500000</v>
      </c>
      <c r="G13" s="44">
        <v>15500000</v>
      </c>
      <c r="H13" s="43">
        <v>3732000</v>
      </c>
      <c r="I13" s="44">
        <v>2027482</v>
      </c>
      <c r="J13" s="43">
        <v>6343000</v>
      </c>
      <c r="K13" s="44">
        <v>7659633</v>
      </c>
      <c r="L13" s="43">
        <v>3357000</v>
      </c>
      <c r="M13" s="44">
        <v>4910913</v>
      </c>
      <c r="N13" s="43"/>
      <c r="O13" s="44"/>
      <c r="P13" s="43">
        <f t="shared" si="5"/>
        <v>13432000</v>
      </c>
      <c r="Q13" s="44">
        <f t="shared" si="6"/>
        <v>14598028</v>
      </c>
      <c r="R13" s="24">
        <f t="shared" si="7"/>
        <v>-47.075516317200062</v>
      </c>
      <c r="S13" s="25">
        <f t="shared" si="8"/>
        <v>-35.885792439402778</v>
      </c>
      <c r="T13" s="24">
        <f t="shared" si="9"/>
        <v>86.658064516129031</v>
      </c>
      <c r="U13" s="26">
        <f t="shared" si="10"/>
        <v>94.180825806451622</v>
      </c>
      <c r="V13" s="43"/>
      <c r="W13" s="44"/>
    </row>
    <row r="14" spans="1:23" ht="13" x14ac:dyDescent="0.3">
      <c r="A14" s="23" t="s">
        <v>40</v>
      </c>
      <c r="B14" s="42">
        <v>30000000</v>
      </c>
      <c r="C14" s="42"/>
      <c r="D14" s="42"/>
      <c r="E14" s="42">
        <f t="shared" si="4"/>
        <v>30000000</v>
      </c>
      <c r="F14" s="43">
        <v>30000000</v>
      </c>
      <c r="G14" s="44">
        <v>30000000</v>
      </c>
      <c r="H14" s="43">
        <v>18000000</v>
      </c>
      <c r="I14" s="44">
        <v>12908145</v>
      </c>
      <c r="J14" s="43">
        <v>10000000</v>
      </c>
      <c r="K14" s="44">
        <v>16191508</v>
      </c>
      <c r="L14" s="43"/>
      <c r="M14" s="44">
        <v>946566</v>
      </c>
      <c r="N14" s="43"/>
      <c r="O14" s="44"/>
      <c r="P14" s="43">
        <f t="shared" si="5"/>
        <v>28000000</v>
      </c>
      <c r="Q14" s="44">
        <f t="shared" si="6"/>
        <v>30046219</v>
      </c>
      <c r="R14" s="24">
        <f t="shared" si="7"/>
        <v>-100</v>
      </c>
      <c r="S14" s="25">
        <f t="shared" si="8"/>
        <v>-94.153935507427718</v>
      </c>
      <c r="T14" s="24">
        <f t="shared" si="9"/>
        <v>93.333333333333329</v>
      </c>
      <c r="U14" s="26">
        <f t="shared" si="10"/>
        <v>100.15406333333334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30000000</v>
      </c>
      <c r="C23" s="42"/>
      <c r="D23" s="42"/>
      <c r="E23" s="42">
        <f t="shared" si="4"/>
        <v>30000000</v>
      </c>
      <c r="F23" s="43">
        <v>30000000</v>
      </c>
      <c r="G23" s="44">
        <v>30000000</v>
      </c>
      <c r="H23" s="43">
        <v>15000000</v>
      </c>
      <c r="I23" s="44">
        <v>17203162</v>
      </c>
      <c r="J23" s="43">
        <v>14999000</v>
      </c>
      <c r="K23" s="44">
        <v>12796766</v>
      </c>
      <c r="L23" s="43">
        <v>1000</v>
      </c>
      <c r="M23" s="44">
        <v>8085634</v>
      </c>
      <c r="N23" s="43"/>
      <c r="O23" s="44"/>
      <c r="P23" s="43">
        <f t="shared" si="5"/>
        <v>30000000</v>
      </c>
      <c r="Q23" s="44">
        <f t="shared" si="6"/>
        <v>38085562</v>
      </c>
      <c r="R23" s="24">
        <f t="shared" si="7"/>
        <v>-99.993332888859257</v>
      </c>
      <c r="S23" s="25">
        <f t="shared" si="8"/>
        <v>-36.815020294971404</v>
      </c>
      <c r="T23" s="24">
        <f t="shared" si="9"/>
        <v>100</v>
      </c>
      <c r="U23" s="26">
        <f t="shared" si="10"/>
        <v>126.95187333333334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6426000</v>
      </c>
      <c r="C28" s="39">
        <f t="shared" si="11"/>
        <v>0</v>
      </c>
      <c r="D28" s="39">
        <f t="shared" si="11"/>
        <v>0</v>
      </c>
      <c r="E28" s="39">
        <f t="shared" si="11"/>
        <v>6426000</v>
      </c>
      <c r="F28" s="40">
        <f t="shared" si="11"/>
        <v>5376000</v>
      </c>
      <c r="G28" s="41">
        <f t="shared" si="11"/>
        <v>5376000</v>
      </c>
      <c r="H28" s="40">
        <f t="shared" si="11"/>
        <v>354000</v>
      </c>
      <c r="I28" s="41">
        <f t="shared" si="11"/>
        <v>453700</v>
      </c>
      <c r="J28" s="40">
        <f t="shared" si="11"/>
        <v>488000</v>
      </c>
      <c r="K28" s="41">
        <f t="shared" si="11"/>
        <v>485146</v>
      </c>
      <c r="L28" s="40">
        <f t="shared" si="11"/>
        <v>1781000</v>
      </c>
      <c r="M28" s="41">
        <f t="shared" si="11"/>
        <v>1930247</v>
      </c>
      <c r="N28" s="40">
        <f t="shared" si="11"/>
        <v>0</v>
      </c>
      <c r="O28" s="41">
        <f t="shared" si="11"/>
        <v>0</v>
      </c>
      <c r="P28" s="40">
        <f t="shared" si="11"/>
        <v>2623000</v>
      </c>
      <c r="Q28" s="41">
        <f t="shared" si="11"/>
        <v>2869093</v>
      </c>
      <c r="R28" s="20">
        <f t="shared" si="7"/>
        <v>264.95901639344265</v>
      </c>
      <c r="S28" s="21">
        <f t="shared" si="8"/>
        <v>297.8693012000511</v>
      </c>
      <c r="T28" s="20">
        <f t="shared" si="9"/>
        <v>40.818549642079056</v>
      </c>
      <c r="U28" s="22">
        <f t="shared" si="10"/>
        <v>44.648194833488951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145000</v>
      </c>
      <c r="I31" s="44">
        <v>144500</v>
      </c>
      <c r="J31" s="43">
        <v>151000</v>
      </c>
      <c r="K31" s="44">
        <v>148596</v>
      </c>
      <c r="L31" s="43">
        <v>171000</v>
      </c>
      <c r="M31" s="44">
        <v>170986</v>
      </c>
      <c r="N31" s="43"/>
      <c r="O31" s="44"/>
      <c r="P31" s="43">
        <f t="shared" si="5"/>
        <v>467000</v>
      </c>
      <c r="Q31" s="44">
        <f t="shared" si="6"/>
        <v>464082</v>
      </c>
      <c r="R31" s="24">
        <f t="shared" si="7"/>
        <v>13.245033112582782</v>
      </c>
      <c r="S31" s="25">
        <f t="shared" si="8"/>
        <v>15.067700341866539</v>
      </c>
      <c r="T31" s="24">
        <f t="shared" si="9"/>
        <v>23.35</v>
      </c>
      <c r="U31" s="26">
        <f t="shared" si="10"/>
        <v>23.2041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1426000</v>
      </c>
      <c r="C33" s="42"/>
      <c r="D33" s="42"/>
      <c r="E33" s="42">
        <f t="shared" si="4"/>
        <v>1426000</v>
      </c>
      <c r="F33" s="43">
        <v>1426000</v>
      </c>
      <c r="G33" s="44">
        <v>1426000</v>
      </c>
      <c r="H33" s="43">
        <v>209000</v>
      </c>
      <c r="I33" s="44">
        <v>309200</v>
      </c>
      <c r="J33" s="43">
        <v>337000</v>
      </c>
      <c r="K33" s="44">
        <v>336550</v>
      </c>
      <c r="L33" s="43">
        <v>315000</v>
      </c>
      <c r="M33" s="44">
        <v>315114</v>
      </c>
      <c r="N33" s="43"/>
      <c r="O33" s="44"/>
      <c r="P33" s="43">
        <f t="shared" si="5"/>
        <v>861000</v>
      </c>
      <c r="Q33" s="44">
        <f t="shared" si="6"/>
        <v>960864</v>
      </c>
      <c r="R33" s="24">
        <f t="shared" si="7"/>
        <v>-6.5281899109792292</v>
      </c>
      <c r="S33" s="25">
        <f t="shared" si="8"/>
        <v>-6.369335908483138</v>
      </c>
      <c r="T33" s="24">
        <f t="shared" si="9"/>
        <v>60.378681626928476</v>
      </c>
      <c r="U33" s="26">
        <f t="shared" si="10"/>
        <v>67.381767180925664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1950000</v>
      </c>
      <c r="G36" s="44">
        <v>1950000</v>
      </c>
      <c r="H36" s="43"/>
      <c r="I36" s="44"/>
      <c r="J36" s="43"/>
      <c r="K36" s="44"/>
      <c r="L36" s="43">
        <v>1295000</v>
      </c>
      <c r="M36" s="44">
        <v>1444147</v>
      </c>
      <c r="N36" s="43"/>
      <c r="O36" s="44"/>
      <c r="P36" s="43">
        <f t="shared" si="5"/>
        <v>1295000</v>
      </c>
      <c r="Q36" s="44">
        <f t="shared" si="6"/>
        <v>1444147</v>
      </c>
      <c r="R36" s="24">
        <f t="shared" si="7"/>
        <v>0</v>
      </c>
      <c r="S36" s="25">
        <f t="shared" si="8"/>
        <v>0</v>
      </c>
      <c r="T36" s="24">
        <f t="shared" si="9"/>
        <v>43.166666666666664</v>
      </c>
      <c r="U36" s="26">
        <f t="shared" si="10"/>
        <v>48.138233333333332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58111000</v>
      </c>
      <c r="C43" s="45">
        <f t="shared" si="20"/>
        <v>0</v>
      </c>
      <c r="D43" s="45">
        <f t="shared" si="20"/>
        <v>0</v>
      </c>
      <c r="E43" s="45">
        <f t="shared" si="20"/>
        <v>58111000</v>
      </c>
      <c r="F43" s="46">
        <f t="shared" si="20"/>
        <v>52926000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58111000</v>
      </c>
      <c r="C44" s="39">
        <f t="shared" si="22"/>
        <v>0</v>
      </c>
      <c r="D44" s="39">
        <f t="shared" si="22"/>
        <v>0</v>
      </c>
      <c r="E44" s="39">
        <f t="shared" si="22"/>
        <v>58111000</v>
      </c>
      <c r="F44" s="40">
        <f t="shared" si="22"/>
        <v>52926000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57111000</v>
      </c>
      <c r="C46" s="42"/>
      <c r="D46" s="42"/>
      <c r="E46" s="42">
        <f t="shared" si="13"/>
        <v>57111000</v>
      </c>
      <c r="F46" s="43">
        <v>51926000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204090000</v>
      </c>
      <c r="C61" s="39">
        <f t="shared" si="26"/>
        <v>0</v>
      </c>
      <c r="D61" s="39">
        <f t="shared" si="26"/>
        <v>0</v>
      </c>
      <c r="E61" s="39">
        <f t="shared" si="26"/>
        <v>204090000</v>
      </c>
      <c r="F61" s="40">
        <f t="shared" si="26"/>
        <v>197855000</v>
      </c>
      <c r="G61" s="41">
        <f t="shared" si="26"/>
        <v>144929000</v>
      </c>
      <c r="H61" s="40">
        <f t="shared" si="26"/>
        <v>49794000</v>
      </c>
      <c r="I61" s="41">
        <f t="shared" si="26"/>
        <v>42373391</v>
      </c>
      <c r="J61" s="40">
        <f t="shared" si="26"/>
        <v>54357000</v>
      </c>
      <c r="K61" s="41">
        <f t="shared" si="26"/>
        <v>62799099</v>
      </c>
      <c r="L61" s="40">
        <f t="shared" si="26"/>
        <v>21878000</v>
      </c>
      <c r="M61" s="41">
        <f t="shared" si="26"/>
        <v>32991392</v>
      </c>
      <c r="N61" s="40">
        <f t="shared" si="26"/>
        <v>0</v>
      </c>
      <c r="O61" s="41">
        <f t="shared" si="26"/>
        <v>0</v>
      </c>
      <c r="P61" s="40">
        <f t="shared" si="26"/>
        <v>126029000</v>
      </c>
      <c r="Q61" s="41">
        <f t="shared" si="26"/>
        <v>138163882</v>
      </c>
      <c r="R61" s="20">
        <f t="shared" si="16"/>
        <v>-59.751273984951339</v>
      </c>
      <c r="S61" s="21">
        <f t="shared" si="17"/>
        <v>-47.465182581680033</v>
      </c>
      <c r="T61" s="20">
        <f t="shared" si="18"/>
        <v>61.751678181194571</v>
      </c>
      <c r="U61" s="22">
        <f t="shared" si="19"/>
        <v>67.697526581410159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204090000</v>
      </c>
      <c r="C65" s="48">
        <f t="shared" si="30"/>
        <v>0</v>
      </c>
      <c r="D65" s="48">
        <f t="shared" si="30"/>
        <v>0</v>
      </c>
      <c r="E65" s="48">
        <f t="shared" si="30"/>
        <v>204090000</v>
      </c>
      <c r="F65" s="49">
        <f t="shared" si="30"/>
        <v>197855000</v>
      </c>
      <c r="G65" s="50">
        <f t="shared" si="30"/>
        <v>144929000</v>
      </c>
      <c r="H65" s="49">
        <f t="shared" si="30"/>
        <v>49794000</v>
      </c>
      <c r="I65" s="50">
        <f t="shared" si="30"/>
        <v>42373391</v>
      </c>
      <c r="J65" s="49">
        <f t="shared" si="30"/>
        <v>54357000</v>
      </c>
      <c r="K65" s="50">
        <f t="shared" si="30"/>
        <v>62799099</v>
      </c>
      <c r="L65" s="49">
        <f t="shared" si="30"/>
        <v>21878000</v>
      </c>
      <c r="M65" s="51">
        <f t="shared" si="30"/>
        <v>32991392</v>
      </c>
      <c r="N65" s="49">
        <f t="shared" si="30"/>
        <v>0</v>
      </c>
      <c r="O65" s="50">
        <f t="shared" si="30"/>
        <v>0</v>
      </c>
      <c r="P65" s="49">
        <f t="shared" si="30"/>
        <v>126029000</v>
      </c>
      <c r="Q65" s="50">
        <f t="shared" si="30"/>
        <v>138163882</v>
      </c>
      <c r="R65" s="34">
        <f t="shared" si="16"/>
        <v>-59.751273984951339</v>
      </c>
      <c r="S65" s="35">
        <f t="shared" si="17"/>
        <v>-47.465182581680033</v>
      </c>
      <c r="T65" s="34">
        <f t="shared" si="18"/>
        <v>61.751678181194571</v>
      </c>
      <c r="U65" s="35">
        <f t="shared" si="19"/>
        <v>67.697526581410159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27329000</v>
      </c>
      <c r="C8" s="36">
        <f t="shared" si="0"/>
        <v>0</v>
      </c>
      <c r="D8" s="36">
        <f t="shared" si="0"/>
        <v>0</v>
      </c>
      <c r="E8" s="36">
        <f t="shared" si="0"/>
        <v>27329000</v>
      </c>
      <c r="F8" s="37">
        <f t="shared" si="0"/>
        <v>27329000</v>
      </c>
      <c r="G8" s="38">
        <f t="shared" si="0"/>
        <v>27329000</v>
      </c>
      <c r="H8" s="37">
        <f t="shared" si="0"/>
        <v>17794000</v>
      </c>
      <c r="I8" s="38">
        <f t="shared" si="0"/>
        <v>19292946</v>
      </c>
      <c r="J8" s="37">
        <f t="shared" si="0"/>
        <v>4697000</v>
      </c>
      <c r="K8" s="38">
        <f t="shared" si="0"/>
        <v>5611046</v>
      </c>
      <c r="L8" s="37">
        <f t="shared" si="0"/>
        <v>7201000</v>
      </c>
      <c r="M8" s="38">
        <f t="shared" si="0"/>
        <v>5168515</v>
      </c>
      <c r="N8" s="37">
        <f t="shared" si="0"/>
        <v>0</v>
      </c>
      <c r="O8" s="38">
        <f t="shared" si="0"/>
        <v>0</v>
      </c>
      <c r="P8" s="37">
        <f t="shared" si="0"/>
        <v>29692000</v>
      </c>
      <c r="Q8" s="38">
        <f t="shared" si="0"/>
        <v>30072507</v>
      </c>
      <c r="R8" s="16">
        <f>IF(($J8       =0),0,((($L8       -$J8       )/$J8       )*100))</f>
        <v>53.310623802427081</v>
      </c>
      <c r="S8" s="17">
        <f>IF(($K8       =0),0,((($M8       -$K8       )/$K8       )*100))</f>
        <v>-7.8867826070219342</v>
      </c>
      <c r="T8" s="16">
        <f>IF(($E8       =0),0,(($P8       /$E8       )*100))</f>
        <v>108.64649273665337</v>
      </c>
      <c r="U8" s="18">
        <f>IF(($E8       =0),0,(($Q8       /$E8       )*100))</f>
        <v>110.03881225072267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23951000</v>
      </c>
      <c r="C9" s="39">
        <f t="shared" si="2"/>
        <v>0</v>
      </c>
      <c r="D9" s="39">
        <f t="shared" si="2"/>
        <v>0</v>
      </c>
      <c r="E9" s="39">
        <f t="shared" si="2"/>
        <v>23951000</v>
      </c>
      <c r="F9" s="40">
        <f t="shared" si="2"/>
        <v>23951000</v>
      </c>
      <c r="G9" s="41">
        <f t="shared" si="2"/>
        <v>23951000</v>
      </c>
      <c r="H9" s="40">
        <f t="shared" si="2"/>
        <v>17676000</v>
      </c>
      <c r="I9" s="41">
        <f t="shared" si="2"/>
        <v>16707650</v>
      </c>
      <c r="J9" s="40">
        <f t="shared" si="2"/>
        <v>4197000</v>
      </c>
      <c r="K9" s="41">
        <f t="shared" si="2"/>
        <v>4029383</v>
      </c>
      <c r="L9" s="40">
        <f t="shared" si="2"/>
        <v>6641000</v>
      </c>
      <c r="M9" s="41">
        <f t="shared" si="2"/>
        <v>2548546</v>
      </c>
      <c r="N9" s="40">
        <f t="shared" si="2"/>
        <v>0</v>
      </c>
      <c r="O9" s="41">
        <f t="shared" si="2"/>
        <v>0</v>
      </c>
      <c r="P9" s="40">
        <f t="shared" si="2"/>
        <v>28514000</v>
      </c>
      <c r="Q9" s="41">
        <f t="shared" si="2"/>
        <v>23285579</v>
      </c>
      <c r="R9" s="20">
        <f>IF(($J9       =0),0,((($L9       -$J9       )/$J9       )*100))</f>
        <v>58.232070526566595</v>
      </c>
      <c r="S9" s="21">
        <f>IF(($K9       =0),0,((($M9       -$K9       )/$K9       )*100))</f>
        <v>-36.750961623653048</v>
      </c>
      <c r="T9" s="20">
        <f>IF(($E9       =0),0,(($P9       /$E9       )*100))</f>
        <v>119.05139660139452</v>
      </c>
      <c r="U9" s="22">
        <f>IF(($E9       =0),0,(($Q9       /$E9       )*100))</f>
        <v>97.221740219615043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13559000</v>
      </c>
      <c r="C10" s="42"/>
      <c r="D10" s="42"/>
      <c r="E10" s="42">
        <f t="shared" ref="E10:E41" si="4">$B10      +$C10      +$D10</f>
        <v>13559000</v>
      </c>
      <c r="F10" s="43">
        <v>13559000</v>
      </c>
      <c r="G10" s="44">
        <v>13559000</v>
      </c>
      <c r="H10" s="43">
        <v>13295000</v>
      </c>
      <c r="I10" s="44">
        <v>12687815</v>
      </c>
      <c r="J10" s="43">
        <v>264000</v>
      </c>
      <c r="K10" s="44">
        <v>430478</v>
      </c>
      <c r="L10" s="43">
        <v>4563000</v>
      </c>
      <c r="M10" s="44"/>
      <c r="N10" s="43"/>
      <c r="O10" s="44"/>
      <c r="P10" s="43">
        <f t="shared" ref="P10:P41" si="5">$H10      +$J10      +$L10      +$N10</f>
        <v>18122000</v>
      </c>
      <c r="Q10" s="44">
        <f t="shared" ref="Q10:Q41" si="6">$I10      +$K10      +$M10      +$O10</f>
        <v>13118293</v>
      </c>
      <c r="R10" s="24">
        <f t="shared" ref="R10:R41" si="7">IF(($J10      =0),0,((($L10      -$J10      )/$J10      )*100))</f>
        <v>1628.409090909091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133.65292425695111</v>
      </c>
      <c r="U10" s="26">
        <f t="shared" ref="U10:U41" si="10">IF(($E10      =0),0,(($Q10      /$E10      )*100))</f>
        <v>96.749708680581165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10392000</v>
      </c>
      <c r="C23" s="42"/>
      <c r="D23" s="42"/>
      <c r="E23" s="42">
        <f t="shared" si="4"/>
        <v>10392000</v>
      </c>
      <c r="F23" s="43">
        <v>10392000</v>
      </c>
      <c r="G23" s="44">
        <v>10392000</v>
      </c>
      <c r="H23" s="43">
        <v>4381000</v>
      </c>
      <c r="I23" s="44">
        <v>4019835</v>
      </c>
      <c r="J23" s="43">
        <v>3933000</v>
      </c>
      <c r="K23" s="44">
        <v>3598905</v>
      </c>
      <c r="L23" s="43">
        <v>2078000</v>
      </c>
      <c r="M23" s="44">
        <v>2548546</v>
      </c>
      <c r="N23" s="43"/>
      <c r="O23" s="44"/>
      <c r="P23" s="43">
        <f t="shared" si="5"/>
        <v>10392000</v>
      </c>
      <c r="Q23" s="44">
        <f t="shared" si="6"/>
        <v>10167286</v>
      </c>
      <c r="R23" s="24">
        <f t="shared" si="7"/>
        <v>-47.165013984235955</v>
      </c>
      <c r="S23" s="25">
        <f t="shared" si="8"/>
        <v>-29.185516150051193</v>
      </c>
      <c r="T23" s="24">
        <f t="shared" si="9"/>
        <v>100</v>
      </c>
      <c r="U23" s="26">
        <f t="shared" si="10"/>
        <v>97.837625096227868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3378000</v>
      </c>
      <c r="C28" s="39">
        <f t="shared" si="11"/>
        <v>0</v>
      </c>
      <c r="D28" s="39">
        <f t="shared" si="11"/>
        <v>0</v>
      </c>
      <c r="E28" s="39">
        <f t="shared" si="11"/>
        <v>3378000</v>
      </c>
      <c r="F28" s="40">
        <f t="shared" si="11"/>
        <v>3378000</v>
      </c>
      <c r="G28" s="41">
        <f t="shared" si="11"/>
        <v>3378000</v>
      </c>
      <c r="H28" s="40">
        <f t="shared" si="11"/>
        <v>118000</v>
      </c>
      <c r="I28" s="41">
        <f t="shared" si="11"/>
        <v>2585296</v>
      </c>
      <c r="J28" s="40">
        <f t="shared" si="11"/>
        <v>500000</v>
      </c>
      <c r="K28" s="41">
        <f t="shared" si="11"/>
        <v>1581663</v>
      </c>
      <c r="L28" s="40">
        <f t="shared" si="11"/>
        <v>560000</v>
      </c>
      <c r="M28" s="41">
        <f t="shared" si="11"/>
        <v>2619969</v>
      </c>
      <c r="N28" s="40">
        <f t="shared" si="11"/>
        <v>0</v>
      </c>
      <c r="O28" s="41">
        <f t="shared" si="11"/>
        <v>0</v>
      </c>
      <c r="P28" s="40">
        <f t="shared" si="11"/>
        <v>1178000</v>
      </c>
      <c r="Q28" s="41">
        <f t="shared" si="11"/>
        <v>6786928</v>
      </c>
      <c r="R28" s="20">
        <f t="shared" si="7"/>
        <v>12</v>
      </c>
      <c r="S28" s="21">
        <f t="shared" si="8"/>
        <v>65.646474628286811</v>
      </c>
      <c r="T28" s="20">
        <f t="shared" si="9"/>
        <v>34.87270574304322</v>
      </c>
      <c r="U28" s="22">
        <f t="shared" si="10"/>
        <v>200.91557134399051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/>
      <c r="I31" s="44">
        <v>2233753</v>
      </c>
      <c r="J31" s="43"/>
      <c r="K31" s="44">
        <v>1236272</v>
      </c>
      <c r="L31" s="43"/>
      <c r="M31" s="44">
        <v>1725346</v>
      </c>
      <c r="N31" s="43"/>
      <c r="O31" s="44"/>
      <c r="P31" s="43">
        <f t="shared" si="5"/>
        <v>0</v>
      </c>
      <c r="Q31" s="44">
        <f t="shared" si="6"/>
        <v>5195371</v>
      </c>
      <c r="R31" s="24">
        <f t="shared" si="7"/>
        <v>0</v>
      </c>
      <c r="S31" s="25">
        <f t="shared" si="8"/>
        <v>39.560388005228624</v>
      </c>
      <c r="T31" s="24">
        <f t="shared" si="9"/>
        <v>0</v>
      </c>
      <c r="U31" s="26">
        <f t="shared" si="10"/>
        <v>259.76855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1378000</v>
      </c>
      <c r="C33" s="42"/>
      <c r="D33" s="42"/>
      <c r="E33" s="42">
        <f t="shared" si="4"/>
        <v>1378000</v>
      </c>
      <c r="F33" s="43">
        <v>1378000</v>
      </c>
      <c r="G33" s="44">
        <v>1378000</v>
      </c>
      <c r="H33" s="43">
        <v>118000</v>
      </c>
      <c r="I33" s="44">
        <v>351543</v>
      </c>
      <c r="J33" s="43">
        <v>500000</v>
      </c>
      <c r="K33" s="44">
        <v>345391</v>
      </c>
      <c r="L33" s="43">
        <v>560000</v>
      </c>
      <c r="M33" s="44">
        <v>894623</v>
      </c>
      <c r="N33" s="43"/>
      <c r="O33" s="44"/>
      <c r="P33" s="43">
        <f t="shared" si="5"/>
        <v>1178000</v>
      </c>
      <c r="Q33" s="44">
        <f t="shared" si="6"/>
        <v>1591557</v>
      </c>
      <c r="R33" s="24">
        <f t="shared" si="7"/>
        <v>12</v>
      </c>
      <c r="S33" s="25">
        <f t="shared" si="8"/>
        <v>159.01746136986776</v>
      </c>
      <c r="T33" s="24">
        <f t="shared" si="9"/>
        <v>85.486211901306248</v>
      </c>
      <c r="U33" s="26">
        <f t="shared" si="10"/>
        <v>115.49760522496371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27329000</v>
      </c>
      <c r="C61" s="39">
        <f t="shared" si="26"/>
        <v>0</v>
      </c>
      <c r="D61" s="39">
        <f t="shared" si="26"/>
        <v>0</v>
      </c>
      <c r="E61" s="39">
        <f t="shared" si="26"/>
        <v>27329000</v>
      </c>
      <c r="F61" s="40">
        <f t="shared" si="26"/>
        <v>27329000</v>
      </c>
      <c r="G61" s="41">
        <f t="shared" si="26"/>
        <v>27329000</v>
      </c>
      <c r="H61" s="40">
        <f t="shared" si="26"/>
        <v>17794000</v>
      </c>
      <c r="I61" s="41">
        <f t="shared" si="26"/>
        <v>19292946</v>
      </c>
      <c r="J61" s="40">
        <f t="shared" si="26"/>
        <v>4697000</v>
      </c>
      <c r="K61" s="41">
        <f t="shared" si="26"/>
        <v>5611046</v>
      </c>
      <c r="L61" s="40">
        <f t="shared" si="26"/>
        <v>7201000</v>
      </c>
      <c r="M61" s="41">
        <f t="shared" si="26"/>
        <v>5168515</v>
      </c>
      <c r="N61" s="40">
        <f t="shared" si="26"/>
        <v>0</v>
      </c>
      <c r="O61" s="41">
        <f t="shared" si="26"/>
        <v>0</v>
      </c>
      <c r="P61" s="40">
        <f t="shared" si="26"/>
        <v>29692000</v>
      </c>
      <c r="Q61" s="41">
        <f t="shared" si="26"/>
        <v>30072507</v>
      </c>
      <c r="R61" s="20">
        <f t="shared" si="16"/>
        <v>53.310623802427081</v>
      </c>
      <c r="S61" s="21">
        <f t="shared" si="17"/>
        <v>-7.8867826070219342</v>
      </c>
      <c r="T61" s="20">
        <f t="shared" si="18"/>
        <v>108.64649273665337</v>
      </c>
      <c r="U61" s="22">
        <f t="shared" si="19"/>
        <v>110.03881225072267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27329000</v>
      </c>
      <c r="C65" s="48">
        <f t="shared" si="30"/>
        <v>0</v>
      </c>
      <c r="D65" s="48">
        <f t="shared" si="30"/>
        <v>0</v>
      </c>
      <c r="E65" s="48">
        <f t="shared" si="30"/>
        <v>27329000</v>
      </c>
      <c r="F65" s="49">
        <f t="shared" si="30"/>
        <v>27329000</v>
      </c>
      <c r="G65" s="50">
        <f t="shared" si="30"/>
        <v>27329000</v>
      </c>
      <c r="H65" s="49">
        <f t="shared" si="30"/>
        <v>17794000</v>
      </c>
      <c r="I65" s="50">
        <f t="shared" si="30"/>
        <v>19292946</v>
      </c>
      <c r="J65" s="49">
        <f t="shared" si="30"/>
        <v>4697000</v>
      </c>
      <c r="K65" s="50">
        <f t="shared" si="30"/>
        <v>5611046</v>
      </c>
      <c r="L65" s="49">
        <f t="shared" si="30"/>
        <v>7201000</v>
      </c>
      <c r="M65" s="51">
        <f t="shared" si="30"/>
        <v>5168515</v>
      </c>
      <c r="N65" s="49">
        <f t="shared" si="30"/>
        <v>0</v>
      </c>
      <c r="O65" s="50">
        <f t="shared" si="30"/>
        <v>0</v>
      </c>
      <c r="P65" s="49">
        <f t="shared" si="30"/>
        <v>29692000</v>
      </c>
      <c r="Q65" s="50">
        <f t="shared" si="30"/>
        <v>30072507</v>
      </c>
      <c r="R65" s="34">
        <f t="shared" si="16"/>
        <v>53.310623802427081</v>
      </c>
      <c r="S65" s="35">
        <f t="shared" si="17"/>
        <v>-7.8867826070219342</v>
      </c>
      <c r="T65" s="34">
        <f t="shared" si="18"/>
        <v>108.64649273665337</v>
      </c>
      <c r="U65" s="35">
        <f t="shared" si="19"/>
        <v>110.03881225072267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5835000</v>
      </c>
      <c r="C8" s="36">
        <f t="shared" si="0"/>
        <v>0</v>
      </c>
      <c r="D8" s="36">
        <f t="shared" si="0"/>
        <v>0</v>
      </c>
      <c r="E8" s="36">
        <f t="shared" si="0"/>
        <v>5835000</v>
      </c>
      <c r="F8" s="37">
        <f t="shared" si="0"/>
        <v>5835000</v>
      </c>
      <c r="G8" s="38">
        <f t="shared" si="0"/>
        <v>5335000</v>
      </c>
      <c r="H8" s="37">
        <f t="shared" si="0"/>
        <v>624000</v>
      </c>
      <c r="I8" s="38">
        <f t="shared" si="0"/>
        <v>577444</v>
      </c>
      <c r="J8" s="37">
        <f t="shared" si="0"/>
        <v>1496000</v>
      </c>
      <c r="K8" s="38">
        <f t="shared" si="0"/>
        <v>1976820</v>
      </c>
      <c r="L8" s="37">
        <f t="shared" si="0"/>
        <v>829000</v>
      </c>
      <c r="M8" s="38">
        <f t="shared" si="0"/>
        <v>772329</v>
      </c>
      <c r="N8" s="37">
        <f t="shared" si="0"/>
        <v>0</v>
      </c>
      <c r="O8" s="38">
        <f t="shared" si="0"/>
        <v>0</v>
      </c>
      <c r="P8" s="37">
        <f t="shared" si="0"/>
        <v>2949000</v>
      </c>
      <c r="Q8" s="38">
        <f t="shared" si="0"/>
        <v>3326593</v>
      </c>
      <c r="R8" s="16">
        <f>IF(($J8       =0),0,((($L8       -$J8       )/$J8       )*100))</f>
        <v>-44.585561497326204</v>
      </c>
      <c r="S8" s="17">
        <f>IF(($K8       =0),0,((($M8       -$K8       )/$K8       )*100))</f>
        <v>-60.930737244665679</v>
      </c>
      <c r="T8" s="16">
        <f>IF(($E8       =0),0,(($P8       /$E8       )*100))</f>
        <v>50.539845758354751</v>
      </c>
      <c r="U8" s="18">
        <f>IF(($E8       =0),0,(($Q8       /$E8       )*100))</f>
        <v>57.011019708654672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3361000</v>
      </c>
      <c r="C9" s="39">
        <f t="shared" si="2"/>
        <v>0</v>
      </c>
      <c r="D9" s="39">
        <f t="shared" si="2"/>
        <v>0</v>
      </c>
      <c r="E9" s="39">
        <f t="shared" si="2"/>
        <v>3361000</v>
      </c>
      <c r="F9" s="40">
        <f t="shared" si="2"/>
        <v>3361000</v>
      </c>
      <c r="G9" s="41">
        <f t="shared" si="2"/>
        <v>2861000</v>
      </c>
      <c r="H9" s="40">
        <f t="shared" si="2"/>
        <v>85000</v>
      </c>
      <c r="I9" s="41">
        <f t="shared" si="2"/>
        <v>88527</v>
      </c>
      <c r="J9" s="40">
        <f t="shared" si="2"/>
        <v>759000</v>
      </c>
      <c r="K9" s="41">
        <f t="shared" si="2"/>
        <v>1059449</v>
      </c>
      <c r="L9" s="40">
        <f t="shared" si="2"/>
        <v>541000</v>
      </c>
      <c r="M9" s="41">
        <f t="shared" si="2"/>
        <v>517254</v>
      </c>
      <c r="N9" s="40">
        <f t="shared" si="2"/>
        <v>0</v>
      </c>
      <c r="O9" s="41">
        <f t="shared" si="2"/>
        <v>0</v>
      </c>
      <c r="P9" s="40">
        <f t="shared" si="2"/>
        <v>1385000</v>
      </c>
      <c r="Q9" s="41">
        <f t="shared" si="2"/>
        <v>1665230</v>
      </c>
      <c r="R9" s="20">
        <f>IF(($J9       =0),0,((($L9       -$J9       )/$J9       )*100))</f>
        <v>-28.722002635046113</v>
      </c>
      <c r="S9" s="21">
        <f>IF(($K9       =0),0,((($M9       -$K9       )/$K9       )*100))</f>
        <v>-51.177074120604203</v>
      </c>
      <c r="T9" s="20">
        <f>IF(($E9       =0),0,(($P9       /$E9       )*100))</f>
        <v>41.207973817316272</v>
      </c>
      <c r="U9" s="22">
        <f>IF(($E9       =0),0,(($Q9       /$E9       )*100))</f>
        <v>49.545670931270458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3361000</v>
      </c>
      <c r="C16" s="42"/>
      <c r="D16" s="42"/>
      <c r="E16" s="42">
        <f t="shared" si="4"/>
        <v>3361000</v>
      </c>
      <c r="F16" s="43">
        <v>3361000</v>
      </c>
      <c r="G16" s="44">
        <v>2861000</v>
      </c>
      <c r="H16" s="43">
        <v>85000</v>
      </c>
      <c r="I16" s="44">
        <v>88527</v>
      </c>
      <c r="J16" s="43">
        <v>759000</v>
      </c>
      <c r="K16" s="44">
        <v>1059449</v>
      </c>
      <c r="L16" s="43">
        <v>541000</v>
      </c>
      <c r="M16" s="44">
        <v>517254</v>
      </c>
      <c r="N16" s="43"/>
      <c r="O16" s="44"/>
      <c r="P16" s="43">
        <f t="shared" si="5"/>
        <v>1385000</v>
      </c>
      <c r="Q16" s="44">
        <f t="shared" si="6"/>
        <v>1665230</v>
      </c>
      <c r="R16" s="24">
        <f t="shared" si="7"/>
        <v>-28.722002635046113</v>
      </c>
      <c r="S16" s="25">
        <f t="shared" si="8"/>
        <v>-51.177074120604203</v>
      </c>
      <c r="T16" s="24">
        <f t="shared" si="9"/>
        <v>41.207973817316272</v>
      </c>
      <c r="U16" s="26">
        <f t="shared" si="10"/>
        <v>49.545670931270458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2474000</v>
      </c>
      <c r="C28" s="39">
        <f t="shared" si="11"/>
        <v>0</v>
      </c>
      <c r="D28" s="39">
        <f t="shared" si="11"/>
        <v>0</v>
      </c>
      <c r="E28" s="39">
        <f t="shared" si="11"/>
        <v>2474000</v>
      </c>
      <c r="F28" s="40">
        <f t="shared" si="11"/>
        <v>2474000</v>
      </c>
      <c r="G28" s="41">
        <f t="shared" si="11"/>
        <v>2474000</v>
      </c>
      <c r="H28" s="40">
        <f t="shared" si="11"/>
        <v>539000</v>
      </c>
      <c r="I28" s="41">
        <f t="shared" si="11"/>
        <v>488917</v>
      </c>
      <c r="J28" s="40">
        <f t="shared" si="11"/>
        <v>737000</v>
      </c>
      <c r="K28" s="41">
        <f t="shared" si="11"/>
        <v>917371</v>
      </c>
      <c r="L28" s="40">
        <f t="shared" si="11"/>
        <v>288000</v>
      </c>
      <c r="M28" s="41">
        <f t="shared" si="11"/>
        <v>255075</v>
      </c>
      <c r="N28" s="40">
        <f t="shared" si="11"/>
        <v>0</v>
      </c>
      <c r="O28" s="41">
        <f t="shared" si="11"/>
        <v>0</v>
      </c>
      <c r="P28" s="40">
        <f t="shared" si="11"/>
        <v>1564000</v>
      </c>
      <c r="Q28" s="41">
        <f t="shared" si="11"/>
        <v>1661363</v>
      </c>
      <c r="R28" s="20">
        <f t="shared" si="7"/>
        <v>-60.922659430122117</v>
      </c>
      <c r="S28" s="21">
        <f t="shared" si="8"/>
        <v>-72.195000713996848</v>
      </c>
      <c r="T28" s="20">
        <f t="shared" si="9"/>
        <v>63.217461600646729</v>
      </c>
      <c r="U28" s="22">
        <f t="shared" si="10"/>
        <v>67.152910266774455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219000</v>
      </c>
      <c r="I31" s="44">
        <v>401829</v>
      </c>
      <c r="J31" s="43">
        <v>164000</v>
      </c>
      <c r="K31" s="44">
        <v>-131622</v>
      </c>
      <c r="L31" s="43">
        <v>288000</v>
      </c>
      <c r="M31" s="44">
        <v>265388</v>
      </c>
      <c r="N31" s="43"/>
      <c r="O31" s="44"/>
      <c r="P31" s="43">
        <f t="shared" si="5"/>
        <v>671000</v>
      </c>
      <c r="Q31" s="44">
        <f t="shared" si="6"/>
        <v>535595</v>
      </c>
      <c r="R31" s="24">
        <f t="shared" si="7"/>
        <v>75.609756097560975</v>
      </c>
      <c r="S31" s="25">
        <f t="shared" si="8"/>
        <v>-301.62890702162252</v>
      </c>
      <c r="T31" s="24">
        <f t="shared" si="9"/>
        <v>55.916666666666671</v>
      </c>
      <c r="U31" s="26">
        <f t="shared" si="10"/>
        <v>44.632916666666667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1274000</v>
      </c>
      <c r="C33" s="42"/>
      <c r="D33" s="42"/>
      <c r="E33" s="42">
        <f t="shared" si="4"/>
        <v>1274000</v>
      </c>
      <c r="F33" s="43">
        <v>1274000</v>
      </c>
      <c r="G33" s="44">
        <v>1274000</v>
      </c>
      <c r="H33" s="43">
        <v>320000</v>
      </c>
      <c r="I33" s="44">
        <v>87088</v>
      </c>
      <c r="J33" s="43">
        <v>573000</v>
      </c>
      <c r="K33" s="44">
        <v>1048993</v>
      </c>
      <c r="L33" s="43"/>
      <c r="M33" s="44">
        <v>-10313</v>
      </c>
      <c r="N33" s="43"/>
      <c r="O33" s="44"/>
      <c r="P33" s="43">
        <f t="shared" si="5"/>
        <v>893000</v>
      </c>
      <c r="Q33" s="44">
        <f t="shared" si="6"/>
        <v>1125768</v>
      </c>
      <c r="R33" s="24">
        <f t="shared" si="7"/>
        <v>-100</v>
      </c>
      <c r="S33" s="25">
        <f t="shared" si="8"/>
        <v>-100.98313334788698</v>
      </c>
      <c r="T33" s="24">
        <f t="shared" si="9"/>
        <v>70.094191522762955</v>
      </c>
      <c r="U33" s="26">
        <f t="shared" si="10"/>
        <v>88.364835164835171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5835000</v>
      </c>
      <c r="C61" s="39">
        <f t="shared" si="26"/>
        <v>0</v>
      </c>
      <c r="D61" s="39">
        <f t="shared" si="26"/>
        <v>0</v>
      </c>
      <c r="E61" s="39">
        <f t="shared" si="26"/>
        <v>5835000</v>
      </c>
      <c r="F61" s="40">
        <f t="shared" si="26"/>
        <v>5835000</v>
      </c>
      <c r="G61" s="41">
        <f t="shared" si="26"/>
        <v>5335000</v>
      </c>
      <c r="H61" s="40">
        <f t="shared" si="26"/>
        <v>624000</v>
      </c>
      <c r="I61" s="41">
        <f t="shared" si="26"/>
        <v>577444</v>
      </c>
      <c r="J61" s="40">
        <f t="shared" si="26"/>
        <v>1496000</v>
      </c>
      <c r="K61" s="41">
        <f t="shared" si="26"/>
        <v>1976820</v>
      </c>
      <c r="L61" s="40">
        <f t="shared" si="26"/>
        <v>829000</v>
      </c>
      <c r="M61" s="41">
        <f t="shared" si="26"/>
        <v>772329</v>
      </c>
      <c r="N61" s="40">
        <f t="shared" si="26"/>
        <v>0</v>
      </c>
      <c r="O61" s="41">
        <f t="shared" si="26"/>
        <v>0</v>
      </c>
      <c r="P61" s="40">
        <f t="shared" si="26"/>
        <v>2949000</v>
      </c>
      <c r="Q61" s="41">
        <f t="shared" si="26"/>
        <v>3326593</v>
      </c>
      <c r="R61" s="20">
        <f t="shared" si="16"/>
        <v>-44.585561497326204</v>
      </c>
      <c r="S61" s="21">
        <f t="shared" si="17"/>
        <v>-60.930737244665679</v>
      </c>
      <c r="T61" s="20">
        <f t="shared" si="18"/>
        <v>50.539845758354751</v>
      </c>
      <c r="U61" s="22">
        <f t="shared" si="19"/>
        <v>57.011019708654672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5835000</v>
      </c>
      <c r="C65" s="48">
        <f t="shared" si="30"/>
        <v>0</v>
      </c>
      <c r="D65" s="48">
        <f t="shared" si="30"/>
        <v>0</v>
      </c>
      <c r="E65" s="48">
        <f t="shared" si="30"/>
        <v>5835000</v>
      </c>
      <c r="F65" s="49">
        <f t="shared" si="30"/>
        <v>5835000</v>
      </c>
      <c r="G65" s="50">
        <f t="shared" si="30"/>
        <v>5335000</v>
      </c>
      <c r="H65" s="49">
        <f t="shared" si="30"/>
        <v>624000</v>
      </c>
      <c r="I65" s="50">
        <f t="shared" si="30"/>
        <v>577444</v>
      </c>
      <c r="J65" s="49">
        <f t="shared" si="30"/>
        <v>1496000</v>
      </c>
      <c r="K65" s="50">
        <f t="shared" si="30"/>
        <v>1976820</v>
      </c>
      <c r="L65" s="49">
        <f t="shared" si="30"/>
        <v>829000</v>
      </c>
      <c r="M65" s="51">
        <f t="shared" si="30"/>
        <v>772329</v>
      </c>
      <c r="N65" s="49">
        <f t="shared" si="30"/>
        <v>0</v>
      </c>
      <c r="O65" s="50">
        <f t="shared" si="30"/>
        <v>0</v>
      </c>
      <c r="P65" s="49">
        <f t="shared" si="30"/>
        <v>2949000</v>
      </c>
      <c r="Q65" s="50">
        <f t="shared" si="30"/>
        <v>3326593</v>
      </c>
      <c r="R65" s="34">
        <f t="shared" si="16"/>
        <v>-44.585561497326204</v>
      </c>
      <c r="S65" s="35">
        <f t="shared" si="17"/>
        <v>-60.930737244665679</v>
      </c>
      <c r="T65" s="34">
        <f t="shared" si="18"/>
        <v>50.539845758354751</v>
      </c>
      <c r="U65" s="35">
        <f t="shared" si="19"/>
        <v>57.011019708654672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9350000</v>
      </c>
      <c r="C8" s="36">
        <f t="shared" si="0"/>
        <v>0</v>
      </c>
      <c r="D8" s="36">
        <f t="shared" si="0"/>
        <v>0</v>
      </c>
      <c r="E8" s="36">
        <f t="shared" si="0"/>
        <v>9350000</v>
      </c>
      <c r="F8" s="37">
        <f t="shared" si="0"/>
        <v>9350000</v>
      </c>
      <c r="G8" s="38">
        <f t="shared" si="0"/>
        <v>9350000</v>
      </c>
      <c r="H8" s="37">
        <f t="shared" si="0"/>
        <v>327000</v>
      </c>
      <c r="I8" s="38">
        <f t="shared" si="0"/>
        <v>492071</v>
      </c>
      <c r="J8" s="37">
        <f t="shared" si="0"/>
        <v>2673000</v>
      </c>
      <c r="K8" s="38">
        <f t="shared" si="0"/>
        <v>3592444</v>
      </c>
      <c r="L8" s="37">
        <f t="shared" si="0"/>
        <v>1320000</v>
      </c>
      <c r="M8" s="38">
        <f t="shared" si="0"/>
        <v>1976489</v>
      </c>
      <c r="N8" s="37">
        <f t="shared" si="0"/>
        <v>0</v>
      </c>
      <c r="O8" s="38">
        <f t="shared" si="0"/>
        <v>0</v>
      </c>
      <c r="P8" s="37">
        <f t="shared" si="0"/>
        <v>4320000</v>
      </c>
      <c r="Q8" s="38">
        <f t="shared" si="0"/>
        <v>6061004</v>
      </c>
      <c r="R8" s="16">
        <f>IF(($J8       =0),0,((($L8       -$J8       )/$J8       )*100))</f>
        <v>-50.617283950617285</v>
      </c>
      <c r="S8" s="17">
        <f>IF(($K8       =0),0,((($M8       -$K8       )/$K8       )*100))</f>
        <v>-44.982051216386395</v>
      </c>
      <c r="T8" s="16">
        <f>IF(($E8       =0),0,(($P8       /$E8       )*100))</f>
        <v>46.203208556149733</v>
      </c>
      <c r="U8" s="18">
        <f>IF(($E8       =0),0,(($Q8       /$E8       )*100))</f>
        <v>64.823572192513367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2955000</v>
      </c>
      <c r="C9" s="39">
        <f t="shared" si="2"/>
        <v>0</v>
      </c>
      <c r="D9" s="39">
        <f t="shared" si="2"/>
        <v>0</v>
      </c>
      <c r="E9" s="39">
        <f t="shared" si="2"/>
        <v>2955000</v>
      </c>
      <c r="F9" s="40">
        <f t="shared" si="2"/>
        <v>2955000</v>
      </c>
      <c r="G9" s="41">
        <f t="shared" si="2"/>
        <v>2955000</v>
      </c>
      <c r="H9" s="40">
        <f t="shared" si="2"/>
        <v>22000</v>
      </c>
      <c r="I9" s="41">
        <f t="shared" si="2"/>
        <v>341588</v>
      </c>
      <c r="J9" s="40">
        <f t="shared" si="2"/>
        <v>1273000</v>
      </c>
      <c r="K9" s="41">
        <f t="shared" si="2"/>
        <v>954156</v>
      </c>
      <c r="L9" s="40">
        <f t="shared" si="2"/>
        <v>572000</v>
      </c>
      <c r="M9" s="41">
        <f t="shared" si="2"/>
        <v>571296</v>
      </c>
      <c r="N9" s="40">
        <f t="shared" si="2"/>
        <v>0</v>
      </c>
      <c r="O9" s="41">
        <f t="shared" si="2"/>
        <v>0</v>
      </c>
      <c r="P9" s="40">
        <f t="shared" si="2"/>
        <v>1867000</v>
      </c>
      <c r="Q9" s="41">
        <f t="shared" si="2"/>
        <v>1867040</v>
      </c>
      <c r="R9" s="20">
        <f>IF(($J9       =0),0,((($L9       -$J9       )/$J9       )*100))</f>
        <v>-55.066771406127259</v>
      </c>
      <c r="S9" s="21">
        <f>IF(($K9       =0),0,((($M9       -$K9       )/$K9       )*100))</f>
        <v>-40.125514066882147</v>
      </c>
      <c r="T9" s="20">
        <f>IF(($E9       =0),0,(($P9       /$E9       )*100))</f>
        <v>63.181049069373941</v>
      </c>
      <c r="U9" s="22">
        <f>IF(($E9       =0),0,(($Q9       /$E9       )*100))</f>
        <v>63.182402707275806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2955000</v>
      </c>
      <c r="C16" s="42"/>
      <c r="D16" s="42"/>
      <c r="E16" s="42">
        <f t="shared" si="4"/>
        <v>2955000</v>
      </c>
      <c r="F16" s="43">
        <v>2955000</v>
      </c>
      <c r="G16" s="44">
        <v>2955000</v>
      </c>
      <c r="H16" s="43">
        <v>22000</v>
      </c>
      <c r="I16" s="44">
        <v>341588</v>
      </c>
      <c r="J16" s="43">
        <v>1273000</v>
      </c>
      <c r="K16" s="44">
        <v>954156</v>
      </c>
      <c r="L16" s="43">
        <v>572000</v>
      </c>
      <c r="M16" s="44">
        <v>571296</v>
      </c>
      <c r="N16" s="43"/>
      <c r="O16" s="44"/>
      <c r="P16" s="43">
        <f t="shared" si="5"/>
        <v>1867000</v>
      </c>
      <c r="Q16" s="44">
        <f t="shared" si="6"/>
        <v>1867040</v>
      </c>
      <c r="R16" s="24">
        <f t="shared" si="7"/>
        <v>-55.066771406127259</v>
      </c>
      <c r="S16" s="25">
        <f t="shared" si="8"/>
        <v>-40.125514066882147</v>
      </c>
      <c r="T16" s="24">
        <f t="shared" si="9"/>
        <v>63.181049069373941</v>
      </c>
      <c r="U16" s="26">
        <f t="shared" si="10"/>
        <v>63.182402707275806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6395000</v>
      </c>
      <c r="C28" s="39">
        <f t="shared" si="11"/>
        <v>0</v>
      </c>
      <c r="D28" s="39">
        <f t="shared" si="11"/>
        <v>0</v>
      </c>
      <c r="E28" s="39">
        <f t="shared" si="11"/>
        <v>6395000</v>
      </c>
      <c r="F28" s="40">
        <f t="shared" si="11"/>
        <v>6395000</v>
      </c>
      <c r="G28" s="41">
        <f t="shared" si="11"/>
        <v>6395000</v>
      </c>
      <c r="H28" s="40">
        <f t="shared" si="11"/>
        <v>305000</v>
      </c>
      <c r="I28" s="41">
        <f t="shared" si="11"/>
        <v>150483</v>
      </c>
      <c r="J28" s="40">
        <f t="shared" si="11"/>
        <v>1400000</v>
      </c>
      <c r="K28" s="41">
        <f t="shared" si="11"/>
        <v>2638288</v>
      </c>
      <c r="L28" s="40">
        <f t="shared" si="11"/>
        <v>748000</v>
      </c>
      <c r="M28" s="41">
        <f t="shared" si="11"/>
        <v>1405193</v>
      </c>
      <c r="N28" s="40">
        <f t="shared" si="11"/>
        <v>0</v>
      </c>
      <c r="O28" s="41">
        <f t="shared" si="11"/>
        <v>0</v>
      </c>
      <c r="P28" s="40">
        <f t="shared" si="11"/>
        <v>2453000</v>
      </c>
      <c r="Q28" s="41">
        <f t="shared" si="11"/>
        <v>4193964</v>
      </c>
      <c r="R28" s="20">
        <f t="shared" si="7"/>
        <v>-46.571428571428569</v>
      </c>
      <c r="S28" s="21">
        <f t="shared" si="8"/>
        <v>-46.738453118082631</v>
      </c>
      <c r="T28" s="20">
        <f t="shared" si="9"/>
        <v>38.358092259577795</v>
      </c>
      <c r="U28" s="22">
        <f t="shared" si="10"/>
        <v>65.581923377638788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117000</v>
      </c>
      <c r="I31" s="44">
        <v>150483</v>
      </c>
      <c r="J31" s="43">
        <v>129000</v>
      </c>
      <c r="K31" s="44">
        <v>127688</v>
      </c>
      <c r="L31" s="43">
        <v>555000</v>
      </c>
      <c r="M31" s="44">
        <v>555004</v>
      </c>
      <c r="N31" s="43"/>
      <c r="O31" s="44"/>
      <c r="P31" s="43">
        <f t="shared" si="5"/>
        <v>801000</v>
      </c>
      <c r="Q31" s="44">
        <f t="shared" si="6"/>
        <v>833175</v>
      </c>
      <c r="R31" s="24">
        <f t="shared" si="7"/>
        <v>330.23255813953489</v>
      </c>
      <c r="S31" s="25">
        <f t="shared" si="8"/>
        <v>334.65634985276608</v>
      </c>
      <c r="T31" s="24">
        <f t="shared" si="9"/>
        <v>80.100000000000009</v>
      </c>
      <c r="U31" s="26">
        <f t="shared" si="10"/>
        <v>83.317499999999995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1395000</v>
      </c>
      <c r="C33" s="42"/>
      <c r="D33" s="42"/>
      <c r="E33" s="42">
        <f t="shared" si="4"/>
        <v>1395000</v>
      </c>
      <c r="F33" s="43">
        <v>1395000</v>
      </c>
      <c r="G33" s="44">
        <v>1395000</v>
      </c>
      <c r="H33" s="43">
        <v>188000</v>
      </c>
      <c r="I33" s="44"/>
      <c r="J33" s="43">
        <v>469000</v>
      </c>
      <c r="K33" s="44"/>
      <c r="L33" s="43">
        <v>193000</v>
      </c>
      <c r="M33" s="44">
        <v>850189</v>
      </c>
      <c r="N33" s="43"/>
      <c r="O33" s="44"/>
      <c r="P33" s="43">
        <f t="shared" si="5"/>
        <v>850000</v>
      </c>
      <c r="Q33" s="44">
        <f t="shared" si="6"/>
        <v>850189</v>
      </c>
      <c r="R33" s="24">
        <f t="shared" si="7"/>
        <v>-58.848614072494662</v>
      </c>
      <c r="S33" s="25">
        <f t="shared" si="8"/>
        <v>0</v>
      </c>
      <c r="T33" s="24">
        <f t="shared" si="9"/>
        <v>60.931899641577061</v>
      </c>
      <c r="U33" s="26">
        <f t="shared" si="10"/>
        <v>60.94544802867383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802000</v>
      </c>
      <c r="K36" s="44">
        <v>2510600</v>
      </c>
      <c r="L36" s="43"/>
      <c r="M36" s="44"/>
      <c r="N36" s="43"/>
      <c r="O36" s="44"/>
      <c r="P36" s="43">
        <f t="shared" si="5"/>
        <v>802000</v>
      </c>
      <c r="Q36" s="44">
        <f t="shared" si="6"/>
        <v>2510600</v>
      </c>
      <c r="R36" s="24">
        <f t="shared" si="7"/>
        <v>-100</v>
      </c>
      <c r="S36" s="25">
        <f t="shared" si="8"/>
        <v>-100</v>
      </c>
      <c r="T36" s="24">
        <f t="shared" si="9"/>
        <v>20.05</v>
      </c>
      <c r="U36" s="26">
        <f t="shared" si="10"/>
        <v>62.765000000000001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9350000</v>
      </c>
      <c r="C61" s="39">
        <f t="shared" si="26"/>
        <v>0</v>
      </c>
      <c r="D61" s="39">
        <f t="shared" si="26"/>
        <v>0</v>
      </c>
      <c r="E61" s="39">
        <f t="shared" si="26"/>
        <v>9350000</v>
      </c>
      <c r="F61" s="40">
        <f t="shared" si="26"/>
        <v>9350000</v>
      </c>
      <c r="G61" s="41">
        <f t="shared" si="26"/>
        <v>9350000</v>
      </c>
      <c r="H61" s="40">
        <f t="shared" si="26"/>
        <v>327000</v>
      </c>
      <c r="I61" s="41">
        <f t="shared" si="26"/>
        <v>492071</v>
      </c>
      <c r="J61" s="40">
        <f t="shared" si="26"/>
        <v>2673000</v>
      </c>
      <c r="K61" s="41">
        <f t="shared" si="26"/>
        <v>3592444</v>
      </c>
      <c r="L61" s="40">
        <f t="shared" si="26"/>
        <v>1320000</v>
      </c>
      <c r="M61" s="41">
        <f t="shared" si="26"/>
        <v>1976489</v>
      </c>
      <c r="N61" s="40">
        <f t="shared" si="26"/>
        <v>0</v>
      </c>
      <c r="O61" s="41">
        <f t="shared" si="26"/>
        <v>0</v>
      </c>
      <c r="P61" s="40">
        <f t="shared" si="26"/>
        <v>4320000</v>
      </c>
      <c r="Q61" s="41">
        <f t="shared" si="26"/>
        <v>6061004</v>
      </c>
      <c r="R61" s="20">
        <f t="shared" si="16"/>
        <v>-50.617283950617285</v>
      </c>
      <c r="S61" s="21">
        <f t="shared" si="17"/>
        <v>-44.982051216386395</v>
      </c>
      <c r="T61" s="20">
        <f t="shared" si="18"/>
        <v>46.203208556149733</v>
      </c>
      <c r="U61" s="22">
        <f t="shared" si="19"/>
        <v>64.823572192513367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9350000</v>
      </c>
      <c r="C65" s="48">
        <f t="shared" si="30"/>
        <v>0</v>
      </c>
      <c r="D65" s="48">
        <f t="shared" si="30"/>
        <v>0</v>
      </c>
      <c r="E65" s="48">
        <f t="shared" si="30"/>
        <v>9350000</v>
      </c>
      <c r="F65" s="49">
        <f t="shared" si="30"/>
        <v>9350000</v>
      </c>
      <c r="G65" s="50">
        <f t="shared" si="30"/>
        <v>9350000</v>
      </c>
      <c r="H65" s="49">
        <f t="shared" si="30"/>
        <v>327000</v>
      </c>
      <c r="I65" s="50">
        <f t="shared" si="30"/>
        <v>492071</v>
      </c>
      <c r="J65" s="49">
        <f t="shared" si="30"/>
        <v>2673000</v>
      </c>
      <c r="K65" s="50">
        <f t="shared" si="30"/>
        <v>3592444</v>
      </c>
      <c r="L65" s="49">
        <f t="shared" si="30"/>
        <v>1320000</v>
      </c>
      <c r="M65" s="51">
        <f t="shared" si="30"/>
        <v>1976489</v>
      </c>
      <c r="N65" s="49">
        <f t="shared" si="30"/>
        <v>0</v>
      </c>
      <c r="O65" s="50">
        <f t="shared" si="30"/>
        <v>0</v>
      </c>
      <c r="P65" s="49">
        <f t="shared" si="30"/>
        <v>4320000</v>
      </c>
      <c r="Q65" s="50">
        <f t="shared" si="30"/>
        <v>6061004</v>
      </c>
      <c r="R65" s="34">
        <f t="shared" si="16"/>
        <v>-50.617283950617285</v>
      </c>
      <c r="S65" s="35">
        <f t="shared" si="17"/>
        <v>-44.982051216386395</v>
      </c>
      <c r="T65" s="34">
        <f t="shared" si="18"/>
        <v>46.203208556149733</v>
      </c>
      <c r="U65" s="35">
        <f t="shared" si="19"/>
        <v>64.823572192513367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20851000</v>
      </c>
      <c r="C8" s="36">
        <f t="shared" si="0"/>
        <v>0</v>
      </c>
      <c r="D8" s="36">
        <f t="shared" si="0"/>
        <v>0</v>
      </c>
      <c r="E8" s="36">
        <f t="shared" si="0"/>
        <v>20851000</v>
      </c>
      <c r="F8" s="37">
        <f t="shared" si="0"/>
        <v>20851000</v>
      </c>
      <c r="G8" s="38">
        <f t="shared" si="0"/>
        <v>20851000</v>
      </c>
      <c r="H8" s="37">
        <f t="shared" si="0"/>
        <v>4306000</v>
      </c>
      <c r="I8" s="38">
        <f t="shared" si="0"/>
        <v>1672334</v>
      </c>
      <c r="J8" s="37">
        <f t="shared" si="0"/>
        <v>9306000</v>
      </c>
      <c r="K8" s="38">
        <f t="shared" si="0"/>
        <v>6374750</v>
      </c>
      <c r="L8" s="37">
        <f t="shared" si="0"/>
        <v>3272000</v>
      </c>
      <c r="M8" s="38">
        <f t="shared" si="0"/>
        <v>2445535</v>
      </c>
      <c r="N8" s="37">
        <f t="shared" si="0"/>
        <v>0</v>
      </c>
      <c r="O8" s="38">
        <f t="shared" si="0"/>
        <v>0</v>
      </c>
      <c r="P8" s="37">
        <f t="shared" si="0"/>
        <v>16884000</v>
      </c>
      <c r="Q8" s="38">
        <f t="shared" si="0"/>
        <v>10492619</v>
      </c>
      <c r="R8" s="16">
        <f>IF(($J8       =0),0,((($L8       -$J8       )/$J8       )*100))</f>
        <v>-64.839888244143566</v>
      </c>
      <c r="S8" s="17">
        <f>IF(($K8       =0),0,((($M8       -$K8       )/$K8       )*100))</f>
        <v>-61.63716224165654</v>
      </c>
      <c r="T8" s="16">
        <f>IF(($E8       =0),0,(($P8       /$E8       )*100))</f>
        <v>80.974533595511005</v>
      </c>
      <c r="U8" s="18">
        <f>IF(($E8       =0),0,(($Q8       /$E8       )*100))</f>
        <v>50.321898230300711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16904000</v>
      </c>
      <c r="C9" s="39">
        <f t="shared" si="2"/>
        <v>0</v>
      </c>
      <c r="D9" s="39">
        <f t="shared" si="2"/>
        <v>0</v>
      </c>
      <c r="E9" s="39">
        <f t="shared" si="2"/>
        <v>16904000</v>
      </c>
      <c r="F9" s="40">
        <f t="shared" si="2"/>
        <v>16904000</v>
      </c>
      <c r="G9" s="41">
        <f t="shared" si="2"/>
        <v>16904000</v>
      </c>
      <c r="H9" s="40">
        <f t="shared" si="2"/>
        <v>3214000</v>
      </c>
      <c r="I9" s="41">
        <f t="shared" si="2"/>
        <v>1043715</v>
      </c>
      <c r="J9" s="40">
        <f t="shared" si="2"/>
        <v>8259000</v>
      </c>
      <c r="K9" s="41">
        <f t="shared" si="2"/>
        <v>6363496</v>
      </c>
      <c r="L9" s="40">
        <f t="shared" si="2"/>
        <v>2742000</v>
      </c>
      <c r="M9" s="41">
        <f t="shared" si="2"/>
        <v>918309</v>
      </c>
      <c r="N9" s="40">
        <f t="shared" si="2"/>
        <v>0</v>
      </c>
      <c r="O9" s="41">
        <f t="shared" si="2"/>
        <v>0</v>
      </c>
      <c r="P9" s="40">
        <f t="shared" si="2"/>
        <v>14215000</v>
      </c>
      <c r="Q9" s="41">
        <f t="shared" si="2"/>
        <v>8325520</v>
      </c>
      <c r="R9" s="20">
        <f>IF(($J9       =0),0,((($L9       -$J9       )/$J9       )*100))</f>
        <v>-66.799854703959312</v>
      </c>
      <c r="S9" s="21">
        <f>IF(($K9       =0),0,((($M9       -$K9       )/$K9       )*100))</f>
        <v>-85.569111695835119</v>
      </c>
      <c r="T9" s="20">
        <f>IF(($E9       =0),0,(($P9       /$E9       )*100))</f>
        <v>84.092522479886426</v>
      </c>
      <c r="U9" s="22">
        <f>IF(($E9       =0),0,(($Q9       /$E9       )*100))</f>
        <v>49.251774727875059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16904000</v>
      </c>
      <c r="C10" s="42"/>
      <c r="D10" s="42"/>
      <c r="E10" s="42">
        <f t="shared" ref="E10:E41" si="4">$B10      +$C10      +$D10</f>
        <v>16904000</v>
      </c>
      <c r="F10" s="43">
        <v>16904000</v>
      </c>
      <c r="G10" s="44">
        <v>16904000</v>
      </c>
      <c r="H10" s="43">
        <v>3214000</v>
      </c>
      <c r="I10" s="44">
        <v>1043715</v>
      </c>
      <c r="J10" s="43">
        <v>8259000</v>
      </c>
      <c r="K10" s="44">
        <v>6363496</v>
      </c>
      <c r="L10" s="43">
        <v>2742000</v>
      </c>
      <c r="M10" s="44">
        <v>918309</v>
      </c>
      <c r="N10" s="43"/>
      <c r="O10" s="44"/>
      <c r="P10" s="43">
        <f t="shared" ref="P10:P41" si="5">$H10      +$J10      +$L10      +$N10</f>
        <v>14215000</v>
      </c>
      <c r="Q10" s="44">
        <f t="shared" ref="Q10:Q41" si="6">$I10      +$K10      +$M10      +$O10</f>
        <v>8325520</v>
      </c>
      <c r="R10" s="24">
        <f t="shared" ref="R10:R41" si="7">IF(($J10      =0),0,((($L10      -$J10      )/$J10      )*100))</f>
        <v>-66.799854703959312</v>
      </c>
      <c r="S10" s="25">
        <f t="shared" ref="S10:S41" si="8">IF(($K10      =0),0,((($M10      -$K10      )/$K10      )*100))</f>
        <v>-85.569111695835119</v>
      </c>
      <c r="T10" s="24">
        <f t="shared" ref="T10:T41" si="9">IF(($E10      =0),0,(($P10      /$E10      )*100))</f>
        <v>84.092522479886426</v>
      </c>
      <c r="U10" s="26">
        <f t="shared" ref="U10:U41" si="10">IF(($E10      =0),0,(($Q10      /$E10      )*100))</f>
        <v>49.251774727875059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3947000</v>
      </c>
      <c r="C28" s="39">
        <f t="shared" si="11"/>
        <v>0</v>
      </c>
      <c r="D28" s="39">
        <f t="shared" si="11"/>
        <v>0</v>
      </c>
      <c r="E28" s="39">
        <f t="shared" si="11"/>
        <v>3947000</v>
      </c>
      <c r="F28" s="40">
        <f t="shared" si="11"/>
        <v>3947000</v>
      </c>
      <c r="G28" s="41">
        <f t="shared" si="11"/>
        <v>3947000</v>
      </c>
      <c r="H28" s="40">
        <f t="shared" si="11"/>
        <v>1092000</v>
      </c>
      <c r="I28" s="41">
        <f t="shared" si="11"/>
        <v>628619</v>
      </c>
      <c r="J28" s="40">
        <f t="shared" si="11"/>
        <v>1047000</v>
      </c>
      <c r="K28" s="41">
        <f t="shared" si="11"/>
        <v>11254</v>
      </c>
      <c r="L28" s="40">
        <f t="shared" si="11"/>
        <v>530000</v>
      </c>
      <c r="M28" s="41">
        <f t="shared" si="11"/>
        <v>1527226</v>
      </c>
      <c r="N28" s="40">
        <f t="shared" si="11"/>
        <v>0</v>
      </c>
      <c r="O28" s="41">
        <f t="shared" si="11"/>
        <v>0</v>
      </c>
      <c r="P28" s="40">
        <f t="shared" si="11"/>
        <v>2669000</v>
      </c>
      <c r="Q28" s="41">
        <f t="shared" si="11"/>
        <v>2167099</v>
      </c>
      <c r="R28" s="20">
        <f t="shared" si="7"/>
        <v>-49.379178605539636</v>
      </c>
      <c r="S28" s="21">
        <f t="shared" si="8"/>
        <v>13470.51714945797</v>
      </c>
      <c r="T28" s="20">
        <f t="shared" si="9"/>
        <v>67.620977957942742</v>
      </c>
      <c r="U28" s="22">
        <f t="shared" si="10"/>
        <v>54.904965796807701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872000</v>
      </c>
      <c r="I31" s="44">
        <v>616259</v>
      </c>
      <c r="J31" s="43">
        <v>627000</v>
      </c>
      <c r="K31" s="44"/>
      <c r="L31" s="43">
        <v>171000</v>
      </c>
      <c r="M31" s="44">
        <v>1526426</v>
      </c>
      <c r="N31" s="43"/>
      <c r="O31" s="44"/>
      <c r="P31" s="43">
        <f t="shared" si="5"/>
        <v>1670000</v>
      </c>
      <c r="Q31" s="44">
        <f t="shared" si="6"/>
        <v>2142685</v>
      </c>
      <c r="R31" s="24">
        <f t="shared" si="7"/>
        <v>-72.727272727272734</v>
      </c>
      <c r="S31" s="25">
        <f t="shared" si="8"/>
        <v>0</v>
      </c>
      <c r="T31" s="24">
        <f t="shared" si="9"/>
        <v>64.230769230769241</v>
      </c>
      <c r="U31" s="26">
        <f t="shared" si="10"/>
        <v>82.410961538461535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1347000</v>
      </c>
      <c r="C33" s="42"/>
      <c r="D33" s="42"/>
      <c r="E33" s="42">
        <f t="shared" si="4"/>
        <v>1347000</v>
      </c>
      <c r="F33" s="43">
        <v>1347000</v>
      </c>
      <c r="G33" s="44">
        <v>1347000</v>
      </c>
      <c r="H33" s="43">
        <v>220000</v>
      </c>
      <c r="I33" s="44">
        <v>12360</v>
      </c>
      <c r="J33" s="43">
        <v>420000</v>
      </c>
      <c r="K33" s="44">
        <v>11254</v>
      </c>
      <c r="L33" s="43">
        <v>359000</v>
      </c>
      <c r="M33" s="44">
        <v>800</v>
      </c>
      <c r="N33" s="43"/>
      <c r="O33" s="44"/>
      <c r="P33" s="43">
        <f t="shared" si="5"/>
        <v>999000</v>
      </c>
      <c r="Q33" s="44">
        <f t="shared" si="6"/>
        <v>24414</v>
      </c>
      <c r="R33" s="24">
        <f t="shared" si="7"/>
        <v>-14.523809523809526</v>
      </c>
      <c r="S33" s="25">
        <f t="shared" si="8"/>
        <v>-92.891416385285225</v>
      </c>
      <c r="T33" s="24">
        <f t="shared" si="9"/>
        <v>74.164810690423167</v>
      </c>
      <c r="U33" s="26">
        <f t="shared" si="10"/>
        <v>1.8124721603563474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20851000</v>
      </c>
      <c r="C61" s="39">
        <f t="shared" si="26"/>
        <v>0</v>
      </c>
      <c r="D61" s="39">
        <f t="shared" si="26"/>
        <v>0</v>
      </c>
      <c r="E61" s="39">
        <f t="shared" si="26"/>
        <v>20851000</v>
      </c>
      <c r="F61" s="40">
        <f t="shared" si="26"/>
        <v>20851000</v>
      </c>
      <c r="G61" s="41">
        <f t="shared" si="26"/>
        <v>20851000</v>
      </c>
      <c r="H61" s="40">
        <f t="shared" si="26"/>
        <v>4306000</v>
      </c>
      <c r="I61" s="41">
        <f t="shared" si="26"/>
        <v>1672334</v>
      </c>
      <c r="J61" s="40">
        <f t="shared" si="26"/>
        <v>9306000</v>
      </c>
      <c r="K61" s="41">
        <f t="shared" si="26"/>
        <v>6374750</v>
      </c>
      <c r="L61" s="40">
        <f t="shared" si="26"/>
        <v>3272000</v>
      </c>
      <c r="M61" s="41">
        <f t="shared" si="26"/>
        <v>2445535</v>
      </c>
      <c r="N61" s="40">
        <f t="shared" si="26"/>
        <v>0</v>
      </c>
      <c r="O61" s="41">
        <f t="shared" si="26"/>
        <v>0</v>
      </c>
      <c r="P61" s="40">
        <f t="shared" si="26"/>
        <v>16884000</v>
      </c>
      <c r="Q61" s="41">
        <f t="shared" si="26"/>
        <v>10492619</v>
      </c>
      <c r="R61" s="20">
        <f t="shared" si="16"/>
        <v>-64.839888244143566</v>
      </c>
      <c r="S61" s="21">
        <f t="shared" si="17"/>
        <v>-61.63716224165654</v>
      </c>
      <c r="T61" s="20">
        <f t="shared" si="18"/>
        <v>80.974533595511005</v>
      </c>
      <c r="U61" s="22">
        <f t="shared" si="19"/>
        <v>50.321898230300711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20851000</v>
      </c>
      <c r="C65" s="48">
        <f t="shared" si="30"/>
        <v>0</v>
      </c>
      <c r="D65" s="48">
        <f t="shared" si="30"/>
        <v>0</v>
      </c>
      <c r="E65" s="48">
        <f t="shared" si="30"/>
        <v>20851000</v>
      </c>
      <c r="F65" s="49">
        <f t="shared" si="30"/>
        <v>20851000</v>
      </c>
      <c r="G65" s="50">
        <f t="shared" si="30"/>
        <v>20851000</v>
      </c>
      <c r="H65" s="49">
        <f t="shared" si="30"/>
        <v>4306000</v>
      </c>
      <c r="I65" s="50">
        <f t="shared" si="30"/>
        <v>1672334</v>
      </c>
      <c r="J65" s="49">
        <f t="shared" si="30"/>
        <v>9306000</v>
      </c>
      <c r="K65" s="50">
        <f t="shared" si="30"/>
        <v>6374750</v>
      </c>
      <c r="L65" s="49">
        <f t="shared" si="30"/>
        <v>3272000</v>
      </c>
      <c r="M65" s="51">
        <f t="shared" si="30"/>
        <v>2445535</v>
      </c>
      <c r="N65" s="49">
        <f t="shared" si="30"/>
        <v>0</v>
      </c>
      <c r="O65" s="50">
        <f t="shared" si="30"/>
        <v>0</v>
      </c>
      <c r="P65" s="49">
        <f t="shared" si="30"/>
        <v>16884000</v>
      </c>
      <c r="Q65" s="50">
        <f t="shared" si="30"/>
        <v>10492619</v>
      </c>
      <c r="R65" s="34">
        <f t="shared" si="16"/>
        <v>-64.839888244143566</v>
      </c>
      <c r="S65" s="35">
        <f t="shared" si="17"/>
        <v>-61.63716224165654</v>
      </c>
      <c r="T65" s="34">
        <f t="shared" si="18"/>
        <v>80.974533595511005</v>
      </c>
      <c r="U65" s="35">
        <f t="shared" si="19"/>
        <v>50.321898230300711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27297000</v>
      </c>
      <c r="C8" s="36">
        <f t="shared" si="0"/>
        <v>0</v>
      </c>
      <c r="D8" s="36">
        <f t="shared" si="0"/>
        <v>0</v>
      </c>
      <c r="E8" s="36">
        <f t="shared" si="0"/>
        <v>27297000</v>
      </c>
      <c r="F8" s="37">
        <f t="shared" si="0"/>
        <v>27297000</v>
      </c>
      <c r="G8" s="38">
        <f t="shared" si="0"/>
        <v>27297000</v>
      </c>
      <c r="H8" s="37">
        <f t="shared" si="0"/>
        <v>4977000</v>
      </c>
      <c r="I8" s="38">
        <f t="shared" si="0"/>
        <v>4339201</v>
      </c>
      <c r="J8" s="37">
        <f t="shared" si="0"/>
        <v>9745000</v>
      </c>
      <c r="K8" s="38">
        <f t="shared" si="0"/>
        <v>9190237</v>
      </c>
      <c r="L8" s="37">
        <f t="shared" si="0"/>
        <v>1305000</v>
      </c>
      <c r="M8" s="38">
        <f t="shared" si="0"/>
        <v>1770915</v>
      </c>
      <c r="N8" s="37">
        <f t="shared" si="0"/>
        <v>0</v>
      </c>
      <c r="O8" s="38">
        <f t="shared" si="0"/>
        <v>0</v>
      </c>
      <c r="P8" s="37">
        <f t="shared" si="0"/>
        <v>16027000</v>
      </c>
      <c r="Q8" s="38">
        <f t="shared" si="0"/>
        <v>15300353</v>
      </c>
      <c r="R8" s="16">
        <f>IF(($J8       =0),0,((($L8       -$J8       )/$J8       )*100))</f>
        <v>-86.60851718830169</v>
      </c>
      <c r="S8" s="17">
        <f>IF(($K8       =0),0,((($M8       -$K8       )/$K8       )*100))</f>
        <v>-80.730475177081942</v>
      </c>
      <c r="T8" s="16">
        <f>IF(($E8       =0),0,(($P8       /$E8       )*100))</f>
        <v>58.71341173022676</v>
      </c>
      <c r="U8" s="18">
        <f>IF(($E8       =0),0,(($Q8       /$E8       )*100))</f>
        <v>56.051408579697402</v>
      </c>
      <c r="V8" s="37">
        <f t="shared" ref="V8:W8" si="1">+V9+V28</f>
        <v>28154000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22696000</v>
      </c>
      <c r="C9" s="39">
        <f t="shared" si="2"/>
        <v>0</v>
      </c>
      <c r="D9" s="39">
        <f t="shared" si="2"/>
        <v>0</v>
      </c>
      <c r="E9" s="39">
        <f t="shared" si="2"/>
        <v>22696000</v>
      </c>
      <c r="F9" s="40">
        <f t="shared" si="2"/>
        <v>22696000</v>
      </c>
      <c r="G9" s="41">
        <f t="shared" si="2"/>
        <v>22696000</v>
      </c>
      <c r="H9" s="40">
        <f t="shared" si="2"/>
        <v>4493000</v>
      </c>
      <c r="I9" s="41">
        <f t="shared" si="2"/>
        <v>3093776</v>
      </c>
      <c r="J9" s="40">
        <f t="shared" si="2"/>
        <v>8307000</v>
      </c>
      <c r="K9" s="41">
        <f t="shared" si="2"/>
        <v>7820740</v>
      </c>
      <c r="L9" s="40">
        <f t="shared" si="2"/>
        <v>1196000</v>
      </c>
      <c r="M9" s="41">
        <f t="shared" si="2"/>
        <v>1633636</v>
      </c>
      <c r="N9" s="40">
        <f t="shared" si="2"/>
        <v>0</v>
      </c>
      <c r="O9" s="41">
        <f t="shared" si="2"/>
        <v>0</v>
      </c>
      <c r="P9" s="40">
        <f t="shared" si="2"/>
        <v>13996000</v>
      </c>
      <c r="Q9" s="41">
        <f t="shared" si="2"/>
        <v>12548152</v>
      </c>
      <c r="R9" s="20">
        <f>IF(($J9       =0),0,((($L9       -$J9       )/$J9       )*100))</f>
        <v>-85.602503912363076</v>
      </c>
      <c r="S9" s="21">
        <f>IF(($K9       =0),0,((($M9       -$K9       )/$K9       )*100))</f>
        <v>-79.111490728498836</v>
      </c>
      <c r="T9" s="20">
        <f>IF(($E9       =0),0,(($P9       /$E9       )*100))</f>
        <v>61.667254141698976</v>
      </c>
      <c r="U9" s="22">
        <f>IF(($E9       =0),0,(($Q9       /$E9       )*100))</f>
        <v>55.287945012336984</v>
      </c>
      <c r="V9" s="40">
        <f t="shared" ref="V9:W9" si="3">SUM(V10:V27)</f>
        <v>5207000</v>
      </c>
      <c r="W9" s="41">
        <f t="shared" si="3"/>
        <v>0</v>
      </c>
    </row>
    <row r="10" spans="1:23" ht="13" x14ac:dyDescent="0.3">
      <c r="A10" s="23" t="s">
        <v>36</v>
      </c>
      <c r="B10" s="42">
        <v>12696000</v>
      </c>
      <c r="C10" s="42"/>
      <c r="D10" s="42"/>
      <c r="E10" s="42">
        <f t="shared" ref="E10:E41" si="4">$B10      +$C10      +$D10</f>
        <v>12696000</v>
      </c>
      <c r="F10" s="43">
        <v>12696000</v>
      </c>
      <c r="G10" s="44">
        <v>12696000</v>
      </c>
      <c r="H10" s="43">
        <v>248000</v>
      </c>
      <c r="I10" s="44">
        <v>248102</v>
      </c>
      <c r="J10" s="43">
        <v>5453000</v>
      </c>
      <c r="K10" s="44">
        <v>4985654</v>
      </c>
      <c r="L10" s="43">
        <v>1196000</v>
      </c>
      <c r="M10" s="44">
        <v>1075967</v>
      </c>
      <c r="N10" s="43"/>
      <c r="O10" s="44"/>
      <c r="P10" s="43">
        <f t="shared" ref="P10:P41" si="5">$H10      +$J10      +$L10      +$N10</f>
        <v>6897000</v>
      </c>
      <c r="Q10" s="44">
        <f t="shared" ref="Q10:Q41" si="6">$I10      +$K10      +$M10      +$O10</f>
        <v>6309723</v>
      </c>
      <c r="R10" s="24">
        <f t="shared" ref="R10:R41" si="7">IF(($J10      =0),0,((($L10      -$J10      )/$J10      )*100))</f>
        <v>-78.067119017054836</v>
      </c>
      <c r="S10" s="25">
        <f t="shared" ref="S10:S41" si="8">IF(($K10      =0),0,((($M10      -$K10      )/$K10      )*100))</f>
        <v>-78.418739046070982</v>
      </c>
      <c r="T10" s="24">
        <f t="shared" ref="T10:T41" si="9">IF(($E10      =0),0,(($P10      /$E10      )*100))</f>
        <v>54.324196597353506</v>
      </c>
      <c r="U10" s="26">
        <f t="shared" ref="U10:U41" si="10">IF(($E10      =0),0,(($Q10      /$E10      )*100))</f>
        <v>49.698511342155008</v>
      </c>
      <c r="V10" s="43">
        <v>4054000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>
        <v>4245000</v>
      </c>
      <c r="I23" s="44">
        <v>2845674</v>
      </c>
      <c r="J23" s="43">
        <v>2854000</v>
      </c>
      <c r="K23" s="44">
        <v>2835086</v>
      </c>
      <c r="L23" s="43"/>
      <c r="M23" s="44">
        <v>557669</v>
      </c>
      <c r="N23" s="43"/>
      <c r="O23" s="44"/>
      <c r="P23" s="43">
        <f t="shared" si="5"/>
        <v>7099000</v>
      </c>
      <c r="Q23" s="44">
        <f t="shared" si="6"/>
        <v>6238429</v>
      </c>
      <c r="R23" s="24">
        <f t="shared" si="7"/>
        <v>-100</v>
      </c>
      <c r="S23" s="25">
        <f t="shared" si="8"/>
        <v>-80.329732501941749</v>
      </c>
      <c r="T23" s="24">
        <f t="shared" si="9"/>
        <v>70.989999999999995</v>
      </c>
      <c r="U23" s="26">
        <f t="shared" si="10"/>
        <v>62.38429</v>
      </c>
      <c r="V23" s="43">
        <v>1153000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4601000</v>
      </c>
      <c r="C28" s="39">
        <f t="shared" si="11"/>
        <v>0</v>
      </c>
      <c r="D28" s="39">
        <f t="shared" si="11"/>
        <v>0</v>
      </c>
      <c r="E28" s="39">
        <f t="shared" si="11"/>
        <v>4601000</v>
      </c>
      <c r="F28" s="40">
        <f t="shared" si="11"/>
        <v>4601000</v>
      </c>
      <c r="G28" s="41">
        <f t="shared" si="11"/>
        <v>4601000</v>
      </c>
      <c r="H28" s="40">
        <f t="shared" si="11"/>
        <v>484000</v>
      </c>
      <c r="I28" s="41">
        <f t="shared" si="11"/>
        <v>1245425</v>
      </c>
      <c r="J28" s="40">
        <f t="shared" si="11"/>
        <v>1438000</v>
      </c>
      <c r="K28" s="41">
        <f t="shared" si="11"/>
        <v>1369497</v>
      </c>
      <c r="L28" s="40">
        <f t="shared" si="11"/>
        <v>109000</v>
      </c>
      <c r="M28" s="41">
        <f t="shared" si="11"/>
        <v>137279</v>
      </c>
      <c r="N28" s="40">
        <f t="shared" si="11"/>
        <v>0</v>
      </c>
      <c r="O28" s="41">
        <f t="shared" si="11"/>
        <v>0</v>
      </c>
      <c r="P28" s="40">
        <f t="shared" si="11"/>
        <v>2031000</v>
      </c>
      <c r="Q28" s="41">
        <f t="shared" si="11"/>
        <v>2752201</v>
      </c>
      <c r="R28" s="20">
        <f t="shared" si="7"/>
        <v>-92.42002781641169</v>
      </c>
      <c r="S28" s="21">
        <f t="shared" si="8"/>
        <v>-89.975954675329703</v>
      </c>
      <c r="T28" s="20">
        <f t="shared" si="9"/>
        <v>44.142577700499892</v>
      </c>
      <c r="U28" s="22">
        <f t="shared" si="10"/>
        <v>59.817452727667899</v>
      </c>
      <c r="V28" s="40">
        <f t="shared" ref="V28:W28" si="12">SUM(V29:V42)</f>
        <v>22947000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84000</v>
      </c>
      <c r="I31" s="44">
        <v>83948</v>
      </c>
      <c r="J31" s="43">
        <v>999000</v>
      </c>
      <c r="K31" s="44">
        <v>591316</v>
      </c>
      <c r="L31" s="43">
        <v>109000</v>
      </c>
      <c r="M31" s="44">
        <v>137279</v>
      </c>
      <c r="N31" s="43"/>
      <c r="O31" s="44"/>
      <c r="P31" s="43">
        <f t="shared" si="5"/>
        <v>1192000</v>
      </c>
      <c r="Q31" s="44">
        <f t="shared" si="6"/>
        <v>812543</v>
      </c>
      <c r="R31" s="24">
        <f t="shared" si="7"/>
        <v>-89.089089089089086</v>
      </c>
      <c r="S31" s="25">
        <f t="shared" si="8"/>
        <v>-76.784156018101996</v>
      </c>
      <c r="T31" s="24">
        <f t="shared" si="9"/>
        <v>39.733333333333334</v>
      </c>
      <c r="U31" s="26">
        <f t="shared" si="10"/>
        <v>27.084766666666667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1601000</v>
      </c>
      <c r="C33" s="42"/>
      <c r="D33" s="42"/>
      <c r="E33" s="42">
        <f t="shared" si="4"/>
        <v>1601000</v>
      </c>
      <c r="F33" s="43">
        <v>1601000</v>
      </c>
      <c r="G33" s="44">
        <v>1601000</v>
      </c>
      <c r="H33" s="43">
        <v>400000</v>
      </c>
      <c r="I33" s="44">
        <v>1161477</v>
      </c>
      <c r="J33" s="43">
        <v>439000</v>
      </c>
      <c r="K33" s="44">
        <v>778181</v>
      </c>
      <c r="L33" s="43"/>
      <c r="M33" s="44"/>
      <c r="N33" s="43"/>
      <c r="O33" s="44"/>
      <c r="P33" s="43">
        <f t="shared" si="5"/>
        <v>839000</v>
      </c>
      <c r="Q33" s="44">
        <f t="shared" si="6"/>
        <v>1939658</v>
      </c>
      <c r="R33" s="24">
        <f t="shared" si="7"/>
        <v>-100</v>
      </c>
      <c r="S33" s="25">
        <f t="shared" si="8"/>
        <v>-100</v>
      </c>
      <c r="T33" s="24">
        <f t="shared" si="9"/>
        <v>52.404747033104314</v>
      </c>
      <c r="U33" s="26">
        <f t="shared" si="10"/>
        <v>121.1529044347283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22947000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4738000</v>
      </c>
      <c r="C43" s="45">
        <f t="shared" si="20"/>
        <v>0</v>
      </c>
      <c r="D43" s="45">
        <f t="shared" si="20"/>
        <v>0</v>
      </c>
      <c r="E43" s="45">
        <f t="shared" si="20"/>
        <v>4738000</v>
      </c>
      <c r="F43" s="46">
        <f t="shared" si="20"/>
        <v>4691000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4738000</v>
      </c>
      <c r="C44" s="39">
        <f t="shared" si="22"/>
        <v>0</v>
      </c>
      <c r="D44" s="39">
        <f t="shared" si="22"/>
        <v>0</v>
      </c>
      <c r="E44" s="39">
        <f t="shared" si="22"/>
        <v>4738000</v>
      </c>
      <c r="F44" s="40">
        <f t="shared" si="22"/>
        <v>4691000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518000</v>
      </c>
      <c r="C46" s="42"/>
      <c r="D46" s="42"/>
      <c r="E46" s="42">
        <f t="shared" si="13"/>
        <v>518000</v>
      </c>
      <c r="F46" s="43">
        <v>471000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4220000</v>
      </c>
      <c r="C54" s="42"/>
      <c r="D54" s="42"/>
      <c r="E54" s="42">
        <f t="shared" si="13"/>
        <v>4220000</v>
      </c>
      <c r="F54" s="43">
        <v>4220000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32035000</v>
      </c>
      <c r="C61" s="39">
        <f t="shared" si="26"/>
        <v>0</v>
      </c>
      <c r="D61" s="39">
        <f t="shared" si="26"/>
        <v>0</v>
      </c>
      <c r="E61" s="39">
        <f t="shared" si="26"/>
        <v>32035000</v>
      </c>
      <c r="F61" s="40">
        <f t="shared" si="26"/>
        <v>31988000</v>
      </c>
      <c r="G61" s="41">
        <f t="shared" si="26"/>
        <v>27297000</v>
      </c>
      <c r="H61" s="40">
        <f t="shared" si="26"/>
        <v>4977000</v>
      </c>
      <c r="I61" s="41">
        <f t="shared" si="26"/>
        <v>4339201</v>
      </c>
      <c r="J61" s="40">
        <f t="shared" si="26"/>
        <v>9745000</v>
      </c>
      <c r="K61" s="41">
        <f t="shared" si="26"/>
        <v>9190237</v>
      </c>
      <c r="L61" s="40">
        <f t="shared" si="26"/>
        <v>1305000</v>
      </c>
      <c r="M61" s="41">
        <f t="shared" si="26"/>
        <v>1770915</v>
      </c>
      <c r="N61" s="40">
        <f t="shared" si="26"/>
        <v>0</v>
      </c>
      <c r="O61" s="41">
        <f t="shared" si="26"/>
        <v>0</v>
      </c>
      <c r="P61" s="40">
        <f t="shared" si="26"/>
        <v>16027000</v>
      </c>
      <c r="Q61" s="41">
        <f t="shared" si="26"/>
        <v>15300353</v>
      </c>
      <c r="R61" s="20">
        <f t="shared" si="16"/>
        <v>-86.60851718830169</v>
      </c>
      <c r="S61" s="21">
        <f t="shared" si="17"/>
        <v>-80.730475177081942</v>
      </c>
      <c r="T61" s="20">
        <f t="shared" si="18"/>
        <v>50.029655064772903</v>
      </c>
      <c r="U61" s="22">
        <f t="shared" si="19"/>
        <v>47.761364132979558</v>
      </c>
      <c r="V61" s="40">
        <f t="shared" ref="V61:W61" si="27">+V8+V43</f>
        <v>28154000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32035000</v>
      </c>
      <c r="C65" s="48">
        <f t="shared" si="30"/>
        <v>0</v>
      </c>
      <c r="D65" s="48">
        <f t="shared" si="30"/>
        <v>0</v>
      </c>
      <c r="E65" s="48">
        <f t="shared" si="30"/>
        <v>32035000</v>
      </c>
      <c r="F65" s="49">
        <f t="shared" si="30"/>
        <v>31988000</v>
      </c>
      <c r="G65" s="50">
        <f t="shared" si="30"/>
        <v>27297000</v>
      </c>
      <c r="H65" s="49">
        <f t="shared" si="30"/>
        <v>4977000</v>
      </c>
      <c r="I65" s="50">
        <f t="shared" si="30"/>
        <v>4339201</v>
      </c>
      <c r="J65" s="49">
        <f t="shared" si="30"/>
        <v>9745000</v>
      </c>
      <c r="K65" s="50">
        <f t="shared" si="30"/>
        <v>9190237</v>
      </c>
      <c r="L65" s="49">
        <f t="shared" si="30"/>
        <v>1305000</v>
      </c>
      <c r="M65" s="51">
        <f t="shared" si="30"/>
        <v>1770915</v>
      </c>
      <c r="N65" s="49">
        <f t="shared" si="30"/>
        <v>0</v>
      </c>
      <c r="O65" s="50">
        <f t="shared" si="30"/>
        <v>0</v>
      </c>
      <c r="P65" s="49">
        <f t="shared" si="30"/>
        <v>16027000</v>
      </c>
      <c r="Q65" s="50">
        <f t="shared" si="30"/>
        <v>15300353</v>
      </c>
      <c r="R65" s="34">
        <f t="shared" si="16"/>
        <v>-86.60851718830169</v>
      </c>
      <c r="S65" s="35">
        <f t="shared" si="17"/>
        <v>-80.730475177081942</v>
      </c>
      <c r="T65" s="34">
        <f t="shared" si="18"/>
        <v>50.029655064772903</v>
      </c>
      <c r="U65" s="35">
        <f t="shared" si="19"/>
        <v>47.761364132979558</v>
      </c>
      <c r="V65" s="49">
        <f>+V61+V62</f>
        <v>28154000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11179000</v>
      </c>
      <c r="C8" s="36">
        <f t="shared" si="0"/>
        <v>0</v>
      </c>
      <c r="D8" s="36">
        <f t="shared" si="0"/>
        <v>0</v>
      </c>
      <c r="E8" s="36">
        <f t="shared" si="0"/>
        <v>11179000</v>
      </c>
      <c r="F8" s="37">
        <f t="shared" si="0"/>
        <v>11179000</v>
      </c>
      <c r="G8" s="38">
        <f t="shared" si="0"/>
        <v>7300000</v>
      </c>
      <c r="H8" s="37">
        <f t="shared" si="0"/>
        <v>2117000</v>
      </c>
      <c r="I8" s="38">
        <f t="shared" si="0"/>
        <v>0</v>
      </c>
      <c r="J8" s="37">
        <f t="shared" si="0"/>
        <v>1117000</v>
      </c>
      <c r="K8" s="38">
        <f t="shared" si="0"/>
        <v>4264093</v>
      </c>
      <c r="L8" s="37">
        <f t="shared" si="0"/>
        <v>503000</v>
      </c>
      <c r="M8" s="38">
        <f t="shared" si="0"/>
        <v>-274491</v>
      </c>
      <c r="N8" s="37">
        <f t="shared" si="0"/>
        <v>0</v>
      </c>
      <c r="O8" s="38">
        <f t="shared" si="0"/>
        <v>0</v>
      </c>
      <c r="P8" s="37">
        <f t="shared" si="0"/>
        <v>3737000</v>
      </c>
      <c r="Q8" s="38">
        <f t="shared" si="0"/>
        <v>3989602</v>
      </c>
      <c r="R8" s="16">
        <f>IF(($J8       =0),0,((($L8       -$J8       )/$J8       )*100))</f>
        <v>-54.968666069829894</v>
      </c>
      <c r="S8" s="17">
        <f>IF(($K8       =0),0,((($M8       -$K8       )/$K8       )*100))</f>
        <v>-106.43726579134179</v>
      </c>
      <c r="T8" s="16">
        <f>IF(($E8       =0),0,(($P8       /$E8       )*100))</f>
        <v>33.428750335450395</v>
      </c>
      <c r="U8" s="18">
        <f>IF(($E8       =0),0,(($Q8       /$E8       )*100))</f>
        <v>35.688362107523034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8179000</v>
      </c>
      <c r="C9" s="39">
        <f t="shared" si="2"/>
        <v>0</v>
      </c>
      <c r="D9" s="39">
        <f t="shared" si="2"/>
        <v>0</v>
      </c>
      <c r="E9" s="39">
        <f t="shared" si="2"/>
        <v>8179000</v>
      </c>
      <c r="F9" s="40">
        <f t="shared" si="2"/>
        <v>8179000</v>
      </c>
      <c r="G9" s="41">
        <f t="shared" si="2"/>
        <v>4300000</v>
      </c>
      <c r="H9" s="40">
        <f t="shared" si="2"/>
        <v>920000</v>
      </c>
      <c r="I9" s="41">
        <f t="shared" si="2"/>
        <v>0</v>
      </c>
      <c r="J9" s="40">
        <f t="shared" si="2"/>
        <v>731000</v>
      </c>
      <c r="K9" s="41">
        <f t="shared" si="2"/>
        <v>2715318</v>
      </c>
      <c r="L9" s="40">
        <f t="shared" si="2"/>
        <v>503000</v>
      </c>
      <c r="M9" s="41">
        <f t="shared" si="2"/>
        <v>-657428</v>
      </c>
      <c r="N9" s="40">
        <f t="shared" si="2"/>
        <v>0</v>
      </c>
      <c r="O9" s="41">
        <f t="shared" si="2"/>
        <v>0</v>
      </c>
      <c r="P9" s="40">
        <f t="shared" si="2"/>
        <v>2154000</v>
      </c>
      <c r="Q9" s="41">
        <f t="shared" si="2"/>
        <v>2057890</v>
      </c>
      <c r="R9" s="20">
        <f>IF(($J9       =0),0,((($L9       -$J9       )/$J9       )*100))</f>
        <v>-31.19015047879617</v>
      </c>
      <c r="S9" s="21">
        <f>IF(($K9       =0),0,((($M9       -$K9       )/$K9       )*100))</f>
        <v>-124.21182344020112</v>
      </c>
      <c r="T9" s="20">
        <f>IF(($E9       =0),0,(($P9       /$E9       )*100))</f>
        <v>26.335737865264701</v>
      </c>
      <c r="U9" s="22">
        <f>IF(($E9       =0),0,(($Q9       /$E9       )*100))</f>
        <v>25.160655336838246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8179000</v>
      </c>
      <c r="C10" s="42"/>
      <c r="D10" s="42"/>
      <c r="E10" s="42">
        <f t="shared" ref="E10:E41" si="4">$B10      +$C10      +$D10</f>
        <v>8179000</v>
      </c>
      <c r="F10" s="43">
        <v>8179000</v>
      </c>
      <c r="G10" s="44">
        <v>4300000</v>
      </c>
      <c r="H10" s="43">
        <v>920000</v>
      </c>
      <c r="I10" s="44"/>
      <c r="J10" s="43">
        <v>731000</v>
      </c>
      <c r="K10" s="44">
        <v>2715318</v>
      </c>
      <c r="L10" s="43">
        <v>503000</v>
      </c>
      <c r="M10" s="44">
        <v>-657428</v>
      </c>
      <c r="N10" s="43"/>
      <c r="O10" s="44"/>
      <c r="P10" s="43">
        <f t="shared" ref="P10:P41" si="5">$H10      +$J10      +$L10      +$N10</f>
        <v>2154000</v>
      </c>
      <c r="Q10" s="44">
        <f t="shared" ref="Q10:Q41" si="6">$I10      +$K10      +$M10      +$O10</f>
        <v>2057890</v>
      </c>
      <c r="R10" s="24">
        <f t="shared" ref="R10:R41" si="7">IF(($J10      =0),0,((($L10      -$J10      )/$J10      )*100))</f>
        <v>-31.19015047879617</v>
      </c>
      <c r="S10" s="25">
        <f t="shared" ref="S10:S41" si="8">IF(($K10      =0),0,((($M10      -$K10      )/$K10      )*100))</f>
        <v>-124.21182344020112</v>
      </c>
      <c r="T10" s="24">
        <f t="shared" ref="T10:T41" si="9">IF(($E10      =0),0,(($P10      /$E10      )*100))</f>
        <v>26.335737865264701</v>
      </c>
      <c r="U10" s="26">
        <f t="shared" ref="U10:U41" si="10">IF(($E10      =0),0,(($Q10      /$E10      )*100))</f>
        <v>25.160655336838246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1197000</v>
      </c>
      <c r="I28" s="41">
        <f t="shared" si="11"/>
        <v>0</v>
      </c>
      <c r="J28" s="40">
        <f t="shared" si="11"/>
        <v>386000</v>
      </c>
      <c r="K28" s="41">
        <f t="shared" si="11"/>
        <v>1548775</v>
      </c>
      <c r="L28" s="40">
        <f t="shared" si="11"/>
        <v>0</v>
      </c>
      <c r="M28" s="41">
        <f t="shared" si="11"/>
        <v>382937</v>
      </c>
      <c r="N28" s="40">
        <f t="shared" si="11"/>
        <v>0</v>
      </c>
      <c r="O28" s="41">
        <f t="shared" si="11"/>
        <v>0</v>
      </c>
      <c r="P28" s="40">
        <f t="shared" si="11"/>
        <v>1583000</v>
      </c>
      <c r="Q28" s="41">
        <f t="shared" si="11"/>
        <v>1931712</v>
      </c>
      <c r="R28" s="20">
        <f t="shared" si="7"/>
        <v>-100</v>
      </c>
      <c r="S28" s="21">
        <f t="shared" si="8"/>
        <v>-75.274846249455223</v>
      </c>
      <c r="T28" s="20">
        <f t="shared" si="9"/>
        <v>52.766666666666659</v>
      </c>
      <c r="U28" s="22">
        <f t="shared" si="10"/>
        <v>64.3904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1197000</v>
      </c>
      <c r="I31" s="44"/>
      <c r="J31" s="43">
        <v>386000</v>
      </c>
      <c r="K31" s="44">
        <v>1548775</v>
      </c>
      <c r="L31" s="43"/>
      <c r="M31" s="44">
        <v>382937</v>
      </c>
      <c r="N31" s="43"/>
      <c r="O31" s="44"/>
      <c r="P31" s="43">
        <f t="shared" si="5"/>
        <v>1583000</v>
      </c>
      <c r="Q31" s="44">
        <f t="shared" si="6"/>
        <v>1931712</v>
      </c>
      <c r="R31" s="24">
        <f t="shared" si="7"/>
        <v>-100</v>
      </c>
      <c r="S31" s="25">
        <f t="shared" si="8"/>
        <v>-75.274846249455223</v>
      </c>
      <c r="T31" s="24">
        <f t="shared" si="9"/>
        <v>52.766666666666659</v>
      </c>
      <c r="U31" s="26">
        <f t="shared" si="10"/>
        <v>64.3904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11179000</v>
      </c>
      <c r="C61" s="39">
        <f t="shared" si="26"/>
        <v>0</v>
      </c>
      <c r="D61" s="39">
        <f t="shared" si="26"/>
        <v>0</v>
      </c>
      <c r="E61" s="39">
        <f t="shared" si="26"/>
        <v>11179000</v>
      </c>
      <c r="F61" s="40">
        <f t="shared" si="26"/>
        <v>11179000</v>
      </c>
      <c r="G61" s="41">
        <f t="shared" si="26"/>
        <v>7300000</v>
      </c>
      <c r="H61" s="40">
        <f t="shared" si="26"/>
        <v>2117000</v>
      </c>
      <c r="I61" s="41">
        <f t="shared" si="26"/>
        <v>0</v>
      </c>
      <c r="J61" s="40">
        <f t="shared" si="26"/>
        <v>1117000</v>
      </c>
      <c r="K61" s="41">
        <f t="shared" si="26"/>
        <v>4264093</v>
      </c>
      <c r="L61" s="40">
        <f t="shared" si="26"/>
        <v>503000</v>
      </c>
      <c r="M61" s="41">
        <f t="shared" si="26"/>
        <v>-274491</v>
      </c>
      <c r="N61" s="40">
        <f t="shared" si="26"/>
        <v>0</v>
      </c>
      <c r="O61" s="41">
        <f t="shared" si="26"/>
        <v>0</v>
      </c>
      <c r="P61" s="40">
        <f t="shared" si="26"/>
        <v>3737000</v>
      </c>
      <c r="Q61" s="41">
        <f t="shared" si="26"/>
        <v>3989602</v>
      </c>
      <c r="R61" s="20">
        <f t="shared" si="16"/>
        <v>-54.968666069829894</v>
      </c>
      <c r="S61" s="21">
        <f t="shared" si="17"/>
        <v>-106.43726579134179</v>
      </c>
      <c r="T61" s="20">
        <f t="shared" si="18"/>
        <v>33.428750335450395</v>
      </c>
      <c r="U61" s="22">
        <f t="shared" si="19"/>
        <v>35.688362107523034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11179000</v>
      </c>
      <c r="C65" s="48">
        <f t="shared" si="30"/>
        <v>0</v>
      </c>
      <c r="D65" s="48">
        <f t="shared" si="30"/>
        <v>0</v>
      </c>
      <c r="E65" s="48">
        <f t="shared" si="30"/>
        <v>11179000</v>
      </c>
      <c r="F65" s="49">
        <f t="shared" si="30"/>
        <v>11179000</v>
      </c>
      <c r="G65" s="50">
        <f t="shared" si="30"/>
        <v>7300000</v>
      </c>
      <c r="H65" s="49">
        <f t="shared" si="30"/>
        <v>2117000</v>
      </c>
      <c r="I65" s="50">
        <f t="shared" si="30"/>
        <v>0</v>
      </c>
      <c r="J65" s="49">
        <f t="shared" si="30"/>
        <v>1117000</v>
      </c>
      <c r="K65" s="50">
        <f t="shared" si="30"/>
        <v>4264093</v>
      </c>
      <c r="L65" s="49">
        <f t="shared" si="30"/>
        <v>503000</v>
      </c>
      <c r="M65" s="51">
        <f t="shared" si="30"/>
        <v>-274491</v>
      </c>
      <c r="N65" s="49">
        <f t="shared" si="30"/>
        <v>0</v>
      </c>
      <c r="O65" s="50">
        <f t="shared" si="30"/>
        <v>0</v>
      </c>
      <c r="P65" s="49">
        <f t="shared" si="30"/>
        <v>3737000</v>
      </c>
      <c r="Q65" s="50">
        <f t="shared" si="30"/>
        <v>3989602</v>
      </c>
      <c r="R65" s="34">
        <f t="shared" si="16"/>
        <v>-54.968666069829894</v>
      </c>
      <c r="S65" s="35">
        <f t="shared" si="17"/>
        <v>-106.43726579134179</v>
      </c>
      <c r="T65" s="34">
        <f t="shared" si="18"/>
        <v>33.428750335450395</v>
      </c>
      <c r="U65" s="35">
        <f t="shared" si="19"/>
        <v>35.688362107523034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25198000</v>
      </c>
      <c r="C8" s="36">
        <f t="shared" si="0"/>
        <v>0</v>
      </c>
      <c r="D8" s="36">
        <f t="shared" si="0"/>
        <v>0</v>
      </c>
      <c r="E8" s="36">
        <f t="shared" si="0"/>
        <v>25198000</v>
      </c>
      <c r="F8" s="37">
        <f t="shared" si="0"/>
        <v>25198000</v>
      </c>
      <c r="G8" s="38">
        <f t="shared" si="0"/>
        <v>25198000</v>
      </c>
      <c r="H8" s="37">
        <f t="shared" si="0"/>
        <v>3439000</v>
      </c>
      <c r="I8" s="38">
        <f t="shared" si="0"/>
        <v>3303128</v>
      </c>
      <c r="J8" s="37">
        <f t="shared" si="0"/>
        <v>7673000</v>
      </c>
      <c r="K8" s="38">
        <f t="shared" si="0"/>
        <v>8360547</v>
      </c>
      <c r="L8" s="37">
        <f t="shared" si="0"/>
        <v>3678000</v>
      </c>
      <c r="M8" s="38">
        <f t="shared" si="0"/>
        <v>4731531</v>
      </c>
      <c r="N8" s="37">
        <f t="shared" si="0"/>
        <v>0</v>
      </c>
      <c r="O8" s="38">
        <f t="shared" si="0"/>
        <v>0</v>
      </c>
      <c r="P8" s="37">
        <f t="shared" si="0"/>
        <v>14790000</v>
      </c>
      <c r="Q8" s="38">
        <f t="shared" si="0"/>
        <v>16395206</v>
      </c>
      <c r="R8" s="16">
        <f>IF(($J8       =0),0,((($L8       -$J8       )/$J8       )*100))</f>
        <v>-52.065684869021247</v>
      </c>
      <c r="S8" s="17">
        <f>IF(($K8       =0),0,((($M8       -$K8       )/$K8       )*100))</f>
        <v>-43.406442186139252</v>
      </c>
      <c r="T8" s="16">
        <f>IF(($E8       =0),0,(($P8       /$E8       )*100))</f>
        <v>58.695134534486861</v>
      </c>
      <c r="U8" s="18">
        <f>IF(($E8       =0),0,(($Q8       /$E8       )*100))</f>
        <v>65.065505198825306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21929000</v>
      </c>
      <c r="C9" s="39">
        <f t="shared" si="2"/>
        <v>0</v>
      </c>
      <c r="D9" s="39">
        <f t="shared" si="2"/>
        <v>0</v>
      </c>
      <c r="E9" s="39">
        <f t="shared" si="2"/>
        <v>21929000</v>
      </c>
      <c r="F9" s="40">
        <f t="shared" si="2"/>
        <v>21929000</v>
      </c>
      <c r="G9" s="41">
        <f t="shared" si="2"/>
        <v>21929000</v>
      </c>
      <c r="H9" s="40">
        <f t="shared" si="2"/>
        <v>2560000</v>
      </c>
      <c r="I9" s="41">
        <f t="shared" si="2"/>
        <v>2742053</v>
      </c>
      <c r="J9" s="40">
        <f t="shared" si="2"/>
        <v>6982000</v>
      </c>
      <c r="K9" s="41">
        <f t="shared" si="2"/>
        <v>6800283</v>
      </c>
      <c r="L9" s="40">
        <f t="shared" si="2"/>
        <v>3527000</v>
      </c>
      <c r="M9" s="41">
        <f t="shared" si="2"/>
        <v>3893110</v>
      </c>
      <c r="N9" s="40">
        <f t="shared" si="2"/>
        <v>0</v>
      </c>
      <c r="O9" s="41">
        <f t="shared" si="2"/>
        <v>0</v>
      </c>
      <c r="P9" s="40">
        <f t="shared" si="2"/>
        <v>13069000</v>
      </c>
      <c r="Q9" s="41">
        <f t="shared" si="2"/>
        <v>13435446</v>
      </c>
      <c r="R9" s="20">
        <f>IF(($J9       =0),0,((($L9       -$J9       )/$J9       )*100))</f>
        <v>-49.484388427384701</v>
      </c>
      <c r="S9" s="21">
        <f>IF(($K9       =0),0,((($M9       -$K9       )/$K9       )*100))</f>
        <v>-42.750764931400646</v>
      </c>
      <c r="T9" s="20">
        <f>IF(($E9       =0),0,(($P9       /$E9       )*100))</f>
        <v>59.596880842719692</v>
      </c>
      <c r="U9" s="22">
        <f>IF(($E9       =0),0,(($Q9       /$E9       )*100))</f>
        <v>61.267937434447539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20429000</v>
      </c>
      <c r="C10" s="42"/>
      <c r="D10" s="42"/>
      <c r="E10" s="42">
        <f t="shared" ref="E10:E41" si="4">$B10      +$C10      +$D10</f>
        <v>20429000</v>
      </c>
      <c r="F10" s="43">
        <v>20429000</v>
      </c>
      <c r="G10" s="44">
        <v>20429000</v>
      </c>
      <c r="H10" s="43">
        <v>2142000</v>
      </c>
      <c r="I10" s="44">
        <v>2142381</v>
      </c>
      <c r="J10" s="43">
        <v>6425000</v>
      </c>
      <c r="K10" s="44">
        <v>6424955</v>
      </c>
      <c r="L10" s="43">
        <v>3002000</v>
      </c>
      <c r="M10" s="44">
        <v>3128916</v>
      </c>
      <c r="N10" s="43"/>
      <c r="O10" s="44"/>
      <c r="P10" s="43">
        <f t="shared" ref="P10:P41" si="5">$H10      +$J10      +$L10      +$N10</f>
        <v>11569000</v>
      </c>
      <c r="Q10" s="44">
        <f t="shared" ref="Q10:Q41" si="6">$I10      +$K10      +$M10      +$O10</f>
        <v>11696252</v>
      </c>
      <c r="R10" s="24">
        <f t="shared" ref="R10:R41" si="7">IF(($J10      =0),0,((($L10      -$J10      )/$J10      )*100))</f>
        <v>-53.276264591439691</v>
      </c>
      <c r="S10" s="25">
        <f t="shared" ref="S10:S41" si="8">IF(($K10      =0),0,((($M10      -$K10      )/$K10      )*100))</f>
        <v>-51.300577202486238</v>
      </c>
      <c r="T10" s="24">
        <f t="shared" ref="T10:T41" si="9">IF(($E10      =0),0,(($P10      /$E10      )*100))</f>
        <v>56.630280483626215</v>
      </c>
      <c r="U10" s="26">
        <f t="shared" ref="U10:U41" si="10">IF(($E10      =0),0,(($Q10      /$E10      )*100))</f>
        <v>57.253179303930693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1500000</v>
      </c>
      <c r="C13" s="42"/>
      <c r="D13" s="42"/>
      <c r="E13" s="42">
        <f t="shared" si="4"/>
        <v>1500000</v>
      </c>
      <c r="F13" s="43">
        <v>1500000</v>
      </c>
      <c r="G13" s="44">
        <v>1500000</v>
      </c>
      <c r="H13" s="43">
        <v>418000</v>
      </c>
      <c r="I13" s="44">
        <v>599672</v>
      </c>
      <c r="J13" s="43">
        <v>557000</v>
      </c>
      <c r="K13" s="44">
        <v>375328</v>
      </c>
      <c r="L13" s="43">
        <v>525000</v>
      </c>
      <c r="M13" s="44">
        <v>764194</v>
      </c>
      <c r="N13" s="43"/>
      <c r="O13" s="44"/>
      <c r="P13" s="43">
        <f t="shared" si="5"/>
        <v>1500000</v>
      </c>
      <c r="Q13" s="44">
        <f t="shared" si="6"/>
        <v>1739194</v>
      </c>
      <c r="R13" s="24">
        <f t="shared" si="7"/>
        <v>-5.7450628366247756</v>
      </c>
      <c r="S13" s="25">
        <f t="shared" si="8"/>
        <v>103.60697842953364</v>
      </c>
      <c r="T13" s="24">
        <f t="shared" si="9"/>
        <v>100</v>
      </c>
      <c r="U13" s="26">
        <f t="shared" si="10"/>
        <v>115.94626666666667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3269000</v>
      </c>
      <c r="C28" s="39">
        <f t="shared" si="11"/>
        <v>0</v>
      </c>
      <c r="D28" s="39">
        <f t="shared" si="11"/>
        <v>0</v>
      </c>
      <c r="E28" s="39">
        <f t="shared" si="11"/>
        <v>3269000</v>
      </c>
      <c r="F28" s="40">
        <f t="shared" si="11"/>
        <v>3269000</v>
      </c>
      <c r="G28" s="41">
        <f t="shared" si="11"/>
        <v>3269000</v>
      </c>
      <c r="H28" s="40">
        <f t="shared" si="11"/>
        <v>879000</v>
      </c>
      <c r="I28" s="41">
        <f t="shared" si="11"/>
        <v>561075</v>
      </c>
      <c r="J28" s="40">
        <f t="shared" si="11"/>
        <v>691000</v>
      </c>
      <c r="K28" s="41">
        <f t="shared" si="11"/>
        <v>1560264</v>
      </c>
      <c r="L28" s="40">
        <f t="shared" si="11"/>
        <v>151000</v>
      </c>
      <c r="M28" s="41">
        <f t="shared" si="11"/>
        <v>838421</v>
      </c>
      <c r="N28" s="40">
        <f t="shared" si="11"/>
        <v>0</v>
      </c>
      <c r="O28" s="41">
        <f t="shared" si="11"/>
        <v>0</v>
      </c>
      <c r="P28" s="40">
        <f t="shared" si="11"/>
        <v>1721000</v>
      </c>
      <c r="Q28" s="41">
        <f t="shared" si="11"/>
        <v>2959760</v>
      </c>
      <c r="R28" s="20">
        <f t="shared" si="7"/>
        <v>-78.147612156295224</v>
      </c>
      <c r="S28" s="21">
        <f t="shared" si="8"/>
        <v>-46.264157860464636</v>
      </c>
      <c r="T28" s="20">
        <f t="shared" si="9"/>
        <v>52.646069134291828</v>
      </c>
      <c r="U28" s="22">
        <f t="shared" si="10"/>
        <v>90.540226368920159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562000</v>
      </c>
      <c r="I31" s="44">
        <v>561075</v>
      </c>
      <c r="J31" s="43">
        <v>673000</v>
      </c>
      <c r="K31" s="44">
        <v>672264</v>
      </c>
      <c r="L31" s="43">
        <v>151000</v>
      </c>
      <c r="M31" s="44">
        <v>457421</v>
      </c>
      <c r="N31" s="43"/>
      <c r="O31" s="44"/>
      <c r="P31" s="43">
        <f t="shared" si="5"/>
        <v>1386000</v>
      </c>
      <c r="Q31" s="44">
        <f t="shared" si="6"/>
        <v>1690760</v>
      </c>
      <c r="R31" s="24">
        <f t="shared" si="7"/>
        <v>-77.563150074294214</v>
      </c>
      <c r="S31" s="25">
        <f t="shared" si="8"/>
        <v>-31.958129544345677</v>
      </c>
      <c r="T31" s="24">
        <f t="shared" si="9"/>
        <v>69.3</v>
      </c>
      <c r="U31" s="26">
        <f t="shared" si="10"/>
        <v>84.537999999999997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1269000</v>
      </c>
      <c r="C33" s="42"/>
      <c r="D33" s="42"/>
      <c r="E33" s="42">
        <f t="shared" si="4"/>
        <v>1269000</v>
      </c>
      <c r="F33" s="43">
        <v>1269000</v>
      </c>
      <c r="G33" s="44">
        <v>1269000</v>
      </c>
      <c r="H33" s="43">
        <v>317000</v>
      </c>
      <c r="I33" s="44"/>
      <c r="J33" s="43">
        <v>18000</v>
      </c>
      <c r="K33" s="44">
        <v>888000</v>
      </c>
      <c r="L33" s="43"/>
      <c r="M33" s="44">
        <v>381000</v>
      </c>
      <c r="N33" s="43"/>
      <c r="O33" s="44"/>
      <c r="P33" s="43">
        <f t="shared" si="5"/>
        <v>335000</v>
      </c>
      <c r="Q33" s="44">
        <f t="shared" si="6"/>
        <v>1269000</v>
      </c>
      <c r="R33" s="24">
        <f t="shared" si="7"/>
        <v>-100</v>
      </c>
      <c r="S33" s="25">
        <f t="shared" si="8"/>
        <v>-57.094594594594597</v>
      </c>
      <c r="T33" s="24">
        <f t="shared" si="9"/>
        <v>26.398739164696611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25198000</v>
      </c>
      <c r="C61" s="39">
        <f t="shared" si="26"/>
        <v>0</v>
      </c>
      <c r="D61" s="39">
        <f t="shared" si="26"/>
        <v>0</v>
      </c>
      <c r="E61" s="39">
        <f t="shared" si="26"/>
        <v>25198000</v>
      </c>
      <c r="F61" s="40">
        <f t="shared" si="26"/>
        <v>25198000</v>
      </c>
      <c r="G61" s="41">
        <f t="shared" si="26"/>
        <v>25198000</v>
      </c>
      <c r="H61" s="40">
        <f t="shared" si="26"/>
        <v>3439000</v>
      </c>
      <c r="I61" s="41">
        <f t="shared" si="26"/>
        <v>3303128</v>
      </c>
      <c r="J61" s="40">
        <f t="shared" si="26"/>
        <v>7673000</v>
      </c>
      <c r="K61" s="41">
        <f t="shared" si="26"/>
        <v>8360547</v>
      </c>
      <c r="L61" s="40">
        <f t="shared" si="26"/>
        <v>3678000</v>
      </c>
      <c r="M61" s="41">
        <f t="shared" si="26"/>
        <v>4731531</v>
      </c>
      <c r="N61" s="40">
        <f t="shared" si="26"/>
        <v>0</v>
      </c>
      <c r="O61" s="41">
        <f t="shared" si="26"/>
        <v>0</v>
      </c>
      <c r="P61" s="40">
        <f t="shared" si="26"/>
        <v>14790000</v>
      </c>
      <c r="Q61" s="41">
        <f t="shared" si="26"/>
        <v>16395206</v>
      </c>
      <c r="R61" s="20">
        <f t="shared" si="16"/>
        <v>-52.065684869021247</v>
      </c>
      <c r="S61" s="21">
        <f t="shared" si="17"/>
        <v>-43.406442186139252</v>
      </c>
      <c r="T61" s="20">
        <f t="shared" si="18"/>
        <v>58.695134534486861</v>
      </c>
      <c r="U61" s="22">
        <f t="shared" si="19"/>
        <v>65.065505198825306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25198000</v>
      </c>
      <c r="C65" s="48">
        <f t="shared" si="30"/>
        <v>0</v>
      </c>
      <c r="D65" s="48">
        <f t="shared" si="30"/>
        <v>0</v>
      </c>
      <c r="E65" s="48">
        <f t="shared" si="30"/>
        <v>25198000</v>
      </c>
      <c r="F65" s="49">
        <f t="shared" si="30"/>
        <v>25198000</v>
      </c>
      <c r="G65" s="50">
        <f t="shared" si="30"/>
        <v>25198000</v>
      </c>
      <c r="H65" s="49">
        <f t="shared" si="30"/>
        <v>3439000</v>
      </c>
      <c r="I65" s="50">
        <f t="shared" si="30"/>
        <v>3303128</v>
      </c>
      <c r="J65" s="49">
        <f t="shared" si="30"/>
        <v>7673000</v>
      </c>
      <c r="K65" s="50">
        <f t="shared" si="30"/>
        <v>8360547</v>
      </c>
      <c r="L65" s="49">
        <f t="shared" si="30"/>
        <v>3678000</v>
      </c>
      <c r="M65" s="51">
        <f t="shared" si="30"/>
        <v>4731531</v>
      </c>
      <c r="N65" s="49">
        <f t="shared" si="30"/>
        <v>0</v>
      </c>
      <c r="O65" s="50">
        <f t="shared" si="30"/>
        <v>0</v>
      </c>
      <c r="P65" s="49">
        <f t="shared" si="30"/>
        <v>14790000</v>
      </c>
      <c r="Q65" s="50">
        <f t="shared" si="30"/>
        <v>16395206</v>
      </c>
      <c r="R65" s="34">
        <f t="shared" si="16"/>
        <v>-52.065684869021247</v>
      </c>
      <c r="S65" s="35">
        <f t="shared" si="17"/>
        <v>-43.406442186139252</v>
      </c>
      <c r="T65" s="34">
        <f t="shared" si="18"/>
        <v>58.695134534486861</v>
      </c>
      <c r="U65" s="35">
        <f t="shared" si="19"/>
        <v>65.065505198825306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123</v>
      </c>
    </row>
    <row r="74" spans="1:23" x14ac:dyDescent="0.25">
      <c r="A74" t="s">
        <v>124</v>
      </c>
    </row>
    <row r="75" spans="1:23" x14ac:dyDescent="0.25">
      <c r="A75" t="s">
        <v>125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126</v>
      </c>
      <c r="G78" s="5" t="s">
        <v>127</v>
      </c>
      <c r="W78" s="5"/>
    </row>
    <row r="80" spans="1:23" x14ac:dyDescent="0.25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E16949-9116-4BB3-9F14-95BF35E8F530}"/>
</file>

<file path=customXml/itemProps2.xml><?xml version="1.0" encoding="utf-8"?>
<ds:datastoreItem xmlns:ds="http://schemas.openxmlformats.org/officeDocument/2006/customXml" ds:itemID="{8ECA753C-160E-439F-BD15-22C83642D996}"/>
</file>

<file path=customXml/itemProps3.xml><?xml version="1.0" encoding="utf-8"?>
<ds:datastoreItem xmlns:ds="http://schemas.openxmlformats.org/officeDocument/2006/customXml" ds:itemID="{D77EB6D1-476B-4FEB-B6C8-8BC14B51E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2026-05-07T11:34:42Z</dcterms:created>
  <dcterms:modified xsi:type="dcterms:W3CDTF">2026-05-07T11:37:59Z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